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05" windowWidth="15360" windowHeight="8430" activeTab="0"/>
  </bookViews>
  <sheets>
    <sheet name="Blad1" sheetId="1" r:id="rId1"/>
  </sheets>
  <definedNames/>
  <calcPr fullCalcOnLoad="1"/>
</workbook>
</file>

<file path=xl/comments1.xml><?xml version="1.0" encoding="utf-8"?>
<comments xmlns="http://schemas.openxmlformats.org/spreadsheetml/2006/main">
  <authors>
    <author>jansen</author>
  </authors>
  <commentList>
    <comment ref="B11" authorId="0">
      <text>
        <r>
          <rPr>
            <b/>
            <sz val="8"/>
            <rFont val="Tahoma"/>
            <family val="2"/>
          </rPr>
          <t>Bekijk hiervoor de specificaties van de machine, zoek in een database op internet of laat een trillingsmeting in de praktijk uitvoeren door een deskundige.</t>
        </r>
      </text>
    </comment>
    <comment ref="B14" authorId="0">
      <text>
        <r>
          <rPr>
            <b/>
            <sz val="8"/>
            <rFont val="Tahoma"/>
            <family val="2"/>
          </rPr>
          <t>Bekijk hiervoor de specificaties van de machine, zoek in een database op internet of laat een trillingsmeting in de praktijk uitvoeren door een deskundige.</t>
        </r>
      </text>
    </comment>
    <comment ref="B29" authorId="0">
      <text>
        <r>
          <rPr>
            <b/>
            <sz val="8"/>
            <rFont val="Tahoma"/>
            <family val="2"/>
          </rPr>
          <t>Bekijk hiervoor de specificaties van het gereedschap, zoek in een database op internet of laat een trillingsmeting in de praktijk uitvoeren door een deskundige.</t>
        </r>
      </text>
    </comment>
    <comment ref="B32" authorId="0">
      <text>
        <r>
          <rPr>
            <b/>
            <sz val="8"/>
            <rFont val="Tahoma"/>
            <family val="2"/>
          </rPr>
          <t>Bekijk hiervoor de specificaties van het gereedschap, zoek in een database op internet of laat een trillingsmeting in de praktijk uitvoeren door een deskundige.</t>
        </r>
      </text>
    </comment>
  </commentList>
</comments>
</file>

<file path=xl/sharedStrings.xml><?xml version="1.0" encoding="utf-8"?>
<sst xmlns="http://schemas.openxmlformats.org/spreadsheetml/2006/main" count="30" uniqueCount="18">
  <si>
    <t>uur</t>
  </si>
  <si>
    <t>minuten</t>
  </si>
  <si>
    <t>m/s²</t>
  </si>
  <si>
    <t>Hoeveel trillingen produceert de machine die wordt gebruikt?</t>
  </si>
  <si>
    <t>Hoeveel uren en minuten per dag wordt deze machine door één medewerker gebruikt?</t>
  </si>
  <si>
    <t>HAND-ARMTRILLINGEN</t>
  </si>
  <si>
    <t>Als op dezelfde dag door dezelfde medewerker nog een andere machine wordt gebruikt, hoeveel trillingen produceert deze dan?</t>
  </si>
  <si>
    <t>Hoeveel uren en minuten per dag wordt deze machine door de betreffende medewerker gebruikt?</t>
  </si>
  <si>
    <t>Hoeveel uren en minuten per dag wordt dit handgereedschap door één medewerker gebruikt?</t>
  </si>
  <si>
    <t>Hoeveel uren en minuten per dag wordt dit handgereedschap door de betreffende medewerker gebruikt?</t>
  </si>
  <si>
    <t>LICHAAMSTRILLINGEN</t>
  </si>
  <si>
    <t>ADVIES</t>
  </si>
  <si>
    <t>Hoeveel trillingen produceert het handgereedschap waarmee wordt gewerkt?</t>
  </si>
  <si>
    <t>Als op dezelfde dag door dezelfde medewerker nog met ander handgereedschap wordt gewerkt, hoeveel trillingen produceert dit dan?</t>
  </si>
  <si>
    <t>De totale blootstelling aan lichaamstrillingen voor de medewerker bedraagt in bovenstaande situatie</t>
  </si>
  <si>
    <t>De totale blootstelling aan hand-armtrillingen voor de medewerker bedraagt in bovenstaande situatie</t>
  </si>
  <si>
    <t>Bereken de blootstelling aan lichaamstrillingen of hand-armtrillingen van uw medewerkers en bekijk direct het advies.</t>
  </si>
  <si>
    <t>Trillingscalculator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</si>
</sst>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43">
    <font>
      <sz val="10"/>
      <name val="Arial"/>
      <family val="0"/>
    </font>
    <font>
      <sz val="10"/>
      <color indexed="8"/>
      <name val="Arial"/>
      <family val="2"/>
    </font>
    <font>
      <b/>
      <sz val="8"/>
      <name val="Tahoma"/>
      <family val="2"/>
    </font>
    <font>
      <u val="single"/>
      <sz val="10"/>
      <color indexed="12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u val="single"/>
      <sz val="8"/>
      <color indexed="12"/>
      <name val="Verdana"/>
      <family val="2"/>
    </font>
    <font>
      <sz val="8"/>
      <color indexed="43"/>
      <name val="Verdana"/>
      <family val="2"/>
    </font>
    <font>
      <b/>
      <sz val="12"/>
      <name val="Verdana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2" fontId="5" fillId="33" borderId="10" xfId="0" applyNumberFormat="1" applyFont="1" applyFill="1" applyBorder="1" applyAlignment="1" applyProtection="1">
      <alignment/>
      <protection locked="0"/>
    </xf>
    <xf numFmtId="0" fontId="5" fillId="33" borderId="10" xfId="0" applyFont="1" applyFill="1" applyBorder="1" applyAlignment="1" applyProtection="1">
      <alignment/>
      <protection locked="0"/>
    </xf>
    <xf numFmtId="0" fontId="5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4" fillId="34" borderId="11" xfId="0" applyFont="1" applyFill="1" applyBorder="1" applyAlignment="1">
      <alignment/>
    </xf>
    <xf numFmtId="0" fontId="5" fillId="34" borderId="11" xfId="0" applyFont="1" applyFill="1" applyBorder="1" applyAlignment="1">
      <alignment/>
    </xf>
    <xf numFmtId="0" fontId="5" fillId="34" borderId="0" xfId="0" applyFont="1" applyFill="1" applyAlignment="1">
      <alignment horizontal="left"/>
    </xf>
    <xf numFmtId="2" fontId="4" fillId="34" borderId="0" xfId="0" applyNumberFormat="1" applyFont="1" applyFill="1" applyBorder="1" applyAlignment="1">
      <alignment horizontal="center"/>
    </xf>
    <xf numFmtId="0" fontId="4" fillId="34" borderId="0" xfId="0" applyNumberFormat="1" applyFont="1" applyFill="1" applyBorder="1" applyAlignment="1" applyProtection="1">
      <alignment horizontal="left"/>
      <protection/>
    </xf>
    <xf numFmtId="0" fontId="5" fillId="34" borderId="0" xfId="0" applyNumberFormat="1" applyFont="1" applyFill="1" applyBorder="1" applyAlignment="1" applyProtection="1">
      <alignment horizontal="left"/>
      <protection/>
    </xf>
    <xf numFmtId="0" fontId="7" fillId="34" borderId="0" xfId="0" applyFont="1" applyFill="1" applyAlignment="1">
      <alignment/>
    </xf>
    <xf numFmtId="0" fontId="8" fillId="34" borderId="0" xfId="0" applyFont="1" applyFill="1" applyAlignment="1">
      <alignment/>
    </xf>
    <xf numFmtId="0" fontId="4" fillId="34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6" fillId="34" borderId="0" xfId="52" applyFont="1" applyFill="1" applyAlignment="1" applyProtection="1">
      <alignment horizontal="left"/>
      <protection/>
    </xf>
    <xf numFmtId="0" fontId="4" fillId="33" borderId="12" xfId="0" applyFont="1" applyFill="1" applyBorder="1" applyAlignment="1" applyProtection="1">
      <alignment horizontal="left" vertical="top" wrapText="1"/>
      <protection/>
    </xf>
    <xf numFmtId="0" fontId="4" fillId="33" borderId="13" xfId="0" applyFont="1" applyFill="1" applyBorder="1" applyAlignment="1" applyProtection="1">
      <alignment horizontal="left" vertical="top" wrapText="1"/>
      <protection/>
    </xf>
    <xf numFmtId="0" fontId="4" fillId="33" borderId="14" xfId="0" applyFont="1" applyFill="1" applyBorder="1" applyAlignment="1" applyProtection="1">
      <alignment horizontal="left" vertical="top" wrapText="1"/>
      <protection/>
    </xf>
    <xf numFmtId="0" fontId="4" fillId="33" borderId="15" xfId="0" applyFont="1" applyFill="1" applyBorder="1" applyAlignment="1" applyProtection="1">
      <alignment horizontal="left" vertical="top" wrapText="1"/>
      <protection/>
    </xf>
    <xf numFmtId="0" fontId="4" fillId="33" borderId="11" xfId="0" applyFont="1" applyFill="1" applyBorder="1" applyAlignment="1" applyProtection="1">
      <alignment horizontal="left" vertical="top" wrapText="1"/>
      <protection/>
    </xf>
    <xf numFmtId="0" fontId="4" fillId="33" borderId="16" xfId="0" applyFont="1" applyFill="1" applyBorder="1" applyAlignment="1" applyProtection="1">
      <alignment horizontal="left" vertical="top" wrapText="1"/>
      <protection/>
    </xf>
    <xf numFmtId="0" fontId="5" fillId="34" borderId="0" xfId="0" applyFont="1" applyFill="1" applyAlignment="1">
      <alignment horizontal="left"/>
    </xf>
    <xf numFmtId="0" fontId="4" fillId="34" borderId="0" xfId="0" applyFont="1" applyFill="1" applyAlignment="1">
      <alignment horizontal="left"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6" xfId="0" applyFill="1" applyBorder="1" applyAlignment="1">
      <alignment/>
    </xf>
    <xf numFmtId="0" fontId="4" fillId="34" borderId="0" xfId="0" applyFont="1" applyFill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AEAEA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47625</xdr:colOff>
      <xdr:row>0</xdr:row>
      <xdr:rowOff>142875</xdr:rowOff>
    </xdr:from>
    <xdr:to>
      <xdr:col>14</xdr:col>
      <xdr:colOff>466725</xdr:colOff>
      <xdr:row>4</xdr:row>
      <xdr:rowOff>104775</xdr:rowOff>
    </xdr:to>
    <xdr:pic>
      <xdr:nvPicPr>
        <xdr:cNvPr id="1" name="Picture 83" descr="logo_grootformaat_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53475" y="142875"/>
          <a:ext cx="8667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180975</xdr:colOff>
      <xdr:row>18</xdr:row>
      <xdr:rowOff>47625</xdr:rowOff>
    </xdr:from>
    <xdr:to>
      <xdr:col>3</xdr:col>
      <xdr:colOff>38100</xdr:colOff>
      <xdr:row>19</xdr:row>
      <xdr:rowOff>152400</xdr:rowOff>
    </xdr:to>
    <xdr:sp>
      <xdr:nvSpPr>
        <xdr:cNvPr id="2" name="Oval 88"/>
        <xdr:cNvSpPr>
          <a:spLocks/>
        </xdr:cNvSpPr>
      </xdr:nvSpPr>
      <xdr:spPr>
        <a:xfrm>
          <a:off x="847725" y="2762250"/>
          <a:ext cx="295275" cy="2952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180975</xdr:colOff>
      <xdr:row>20</xdr:row>
      <xdr:rowOff>47625</xdr:rowOff>
    </xdr:from>
    <xdr:to>
      <xdr:col>3</xdr:col>
      <xdr:colOff>38100</xdr:colOff>
      <xdr:row>21</xdr:row>
      <xdr:rowOff>152400</xdr:rowOff>
    </xdr:to>
    <xdr:sp>
      <xdr:nvSpPr>
        <xdr:cNvPr id="3" name="Oval 89"/>
        <xdr:cNvSpPr>
          <a:spLocks/>
        </xdr:cNvSpPr>
      </xdr:nvSpPr>
      <xdr:spPr>
        <a:xfrm>
          <a:off x="847725" y="3143250"/>
          <a:ext cx="295275" cy="295275"/>
        </a:xfrm>
        <a:prstGeom prst="ellipse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180975</xdr:colOff>
      <xdr:row>22</xdr:row>
      <xdr:rowOff>47625</xdr:rowOff>
    </xdr:from>
    <xdr:to>
      <xdr:col>3</xdr:col>
      <xdr:colOff>38100</xdr:colOff>
      <xdr:row>23</xdr:row>
      <xdr:rowOff>152400</xdr:rowOff>
    </xdr:to>
    <xdr:sp>
      <xdr:nvSpPr>
        <xdr:cNvPr id="4" name="Oval 90"/>
        <xdr:cNvSpPr>
          <a:spLocks/>
        </xdr:cNvSpPr>
      </xdr:nvSpPr>
      <xdr:spPr>
        <a:xfrm>
          <a:off x="847725" y="3524250"/>
          <a:ext cx="295275" cy="2952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180975</xdr:colOff>
      <xdr:row>36</xdr:row>
      <xdr:rowOff>47625</xdr:rowOff>
    </xdr:from>
    <xdr:to>
      <xdr:col>3</xdr:col>
      <xdr:colOff>38100</xdr:colOff>
      <xdr:row>37</xdr:row>
      <xdr:rowOff>152400</xdr:rowOff>
    </xdr:to>
    <xdr:sp>
      <xdr:nvSpPr>
        <xdr:cNvPr id="5" name="Oval 91"/>
        <xdr:cNvSpPr>
          <a:spLocks/>
        </xdr:cNvSpPr>
      </xdr:nvSpPr>
      <xdr:spPr>
        <a:xfrm>
          <a:off x="847725" y="5705475"/>
          <a:ext cx="295275" cy="2952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180975</xdr:colOff>
      <xdr:row>38</xdr:row>
      <xdr:rowOff>47625</xdr:rowOff>
    </xdr:from>
    <xdr:to>
      <xdr:col>3</xdr:col>
      <xdr:colOff>38100</xdr:colOff>
      <xdr:row>39</xdr:row>
      <xdr:rowOff>152400</xdr:rowOff>
    </xdr:to>
    <xdr:sp>
      <xdr:nvSpPr>
        <xdr:cNvPr id="6" name="Oval 92"/>
        <xdr:cNvSpPr>
          <a:spLocks/>
        </xdr:cNvSpPr>
      </xdr:nvSpPr>
      <xdr:spPr>
        <a:xfrm>
          <a:off x="847725" y="6086475"/>
          <a:ext cx="295275" cy="295275"/>
        </a:xfrm>
        <a:prstGeom prst="ellipse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180975</xdr:colOff>
      <xdr:row>40</xdr:row>
      <xdr:rowOff>57150</xdr:rowOff>
    </xdr:from>
    <xdr:to>
      <xdr:col>3</xdr:col>
      <xdr:colOff>38100</xdr:colOff>
      <xdr:row>41</xdr:row>
      <xdr:rowOff>161925</xdr:rowOff>
    </xdr:to>
    <xdr:sp>
      <xdr:nvSpPr>
        <xdr:cNvPr id="7" name="Oval 93"/>
        <xdr:cNvSpPr>
          <a:spLocks/>
        </xdr:cNvSpPr>
      </xdr:nvSpPr>
      <xdr:spPr>
        <a:xfrm>
          <a:off x="847725" y="6477000"/>
          <a:ext cx="295275" cy="2952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43"/>
  <sheetViews>
    <sheetView showRowColHeaders="0" tabSelected="1" zoomScalePageLayoutView="0" workbookViewId="0" topLeftCell="B10">
      <selection activeCell="K43" sqref="E41:O43"/>
    </sheetView>
  </sheetViews>
  <sheetFormatPr defaultColWidth="9.140625" defaultRowHeight="12.75"/>
  <cols>
    <col min="1" max="1" width="1.7109375" style="3" customWidth="1"/>
    <col min="2" max="2" width="8.28125" style="3" customWidth="1"/>
    <col min="3" max="3" width="6.57421875" style="3" customWidth="1"/>
    <col min="4" max="4" width="2.00390625" style="3" customWidth="1"/>
    <col min="5" max="10" width="11.7109375" style="3" customWidth="1"/>
    <col min="11" max="11" width="30.28125" style="3" customWidth="1"/>
    <col min="12" max="12" width="6.7109375" style="3" customWidth="1"/>
    <col min="13" max="13" width="4.7109375" style="3" customWidth="1"/>
    <col min="14" max="14" width="6.7109375" style="3" customWidth="1"/>
    <col min="15" max="15" width="7.7109375" style="3" customWidth="1"/>
    <col min="16" max="16384" width="9.140625" style="3" customWidth="1"/>
  </cols>
  <sheetData>
    <row r="1" ht="28.5" customHeight="1">
      <c r="B1" s="12" t="s">
        <v>17</v>
      </c>
    </row>
    <row r="2" ht="9.75" customHeight="1"/>
    <row r="3" spans="2:4" ht="10.5" customHeight="1">
      <c r="B3" s="4"/>
      <c r="C3" s="4"/>
      <c r="D3" s="4"/>
    </row>
    <row r="4" spans="8:11" ht="10.5" customHeight="1">
      <c r="H4" s="4"/>
      <c r="I4" s="15"/>
      <c r="J4" s="15"/>
      <c r="K4" s="15"/>
    </row>
    <row r="5" spans="9:11" ht="10.5" customHeight="1">
      <c r="I5" s="15"/>
      <c r="J5" s="15"/>
      <c r="K5" s="15"/>
    </row>
    <row r="6" spans="2:15" ht="10.5">
      <c r="B6" s="29" t="s">
        <v>16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</row>
    <row r="7" spans="2:15" ht="15.75" customHeight="1">
      <c r="B7" s="5"/>
      <c r="C7" s="5"/>
      <c r="D7" s="5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2:15" ht="15.75" customHeight="1">
      <c r="B8" s="13"/>
      <c r="C8" s="13"/>
      <c r="D8" s="13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</row>
    <row r="9" spans="2:4" ht="10.5">
      <c r="B9" s="4" t="s">
        <v>10</v>
      </c>
      <c r="C9" s="4"/>
      <c r="D9" s="4"/>
    </row>
    <row r="10" ht="9.75" customHeight="1"/>
    <row r="11" spans="2:13" ht="10.5">
      <c r="B11" s="22" t="s">
        <v>3</v>
      </c>
      <c r="C11" s="22"/>
      <c r="D11" s="22"/>
      <c r="E11" s="22"/>
      <c r="F11" s="22"/>
      <c r="G11" s="22"/>
      <c r="H11" s="22"/>
      <c r="I11" s="22"/>
      <c r="J11" s="22"/>
      <c r="K11" s="22"/>
      <c r="L11" s="1"/>
      <c r="M11" s="10" t="s">
        <v>2</v>
      </c>
    </row>
    <row r="12" spans="2:16" ht="10.5">
      <c r="B12" s="22" t="s">
        <v>4</v>
      </c>
      <c r="C12" s="22"/>
      <c r="D12" s="22"/>
      <c r="E12" s="22"/>
      <c r="F12" s="22"/>
      <c r="G12" s="22"/>
      <c r="H12" s="22"/>
      <c r="I12" s="22"/>
      <c r="J12" s="22"/>
      <c r="K12" s="22"/>
      <c r="L12" s="2"/>
      <c r="M12" s="7" t="s">
        <v>0</v>
      </c>
      <c r="N12" s="2"/>
      <c r="O12" s="3" t="s">
        <v>1</v>
      </c>
      <c r="P12" s="11"/>
    </row>
    <row r="13" ht="9.75" customHeight="1"/>
    <row r="14" spans="2:13" ht="10.5">
      <c r="B14" s="22" t="s">
        <v>6</v>
      </c>
      <c r="C14" s="22"/>
      <c r="D14" s="22"/>
      <c r="E14" s="22"/>
      <c r="F14" s="22"/>
      <c r="G14" s="22"/>
      <c r="H14" s="22"/>
      <c r="I14" s="22"/>
      <c r="J14" s="22"/>
      <c r="K14" s="22"/>
      <c r="L14" s="1"/>
      <c r="M14" s="10" t="s">
        <v>2</v>
      </c>
    </row>
    <row r="15" spans="2:16" ht="10.5">
      <c r="B15" s="22" t="s">
        <v>7</v>
      </c>
      <c r="C15" s="22"/>
      <c r="D15" s="22"/>
      <c r="E15" s="22"/>
      <c r="F15" s="22"/>
      <c r="G15" s="22"/>
      <c r="H15" s="22"/>
      <c r="I15" s="22"/>
      <c r="J15" s="22"/>
      <c r="K15" s="22"/>
      <c r="L15" s="2"/>
      <c r="M15" s="7" t="s">
        <v>0</v>
      </c>
      <c r="N15" s="2"/>
      <c r="O15" s="3" t="s">
        <v>1</v>
      </c>
      <c r="P15" s="11"/>
    </row>
    <row r="16" ht="9.75" customHeight="1"/>
    <row r="17" spans="2:13" ht="10.5">
      <c r="B17" s="23" t="s">
        <v>14</v>
      </c>
      <c r="C17" s="23"/>
      <c r="D17" s="23"/>
      <c r="E17" s="23"/>
      <c r="F17" s="23"/>
      <c r="G17" s="23"/>
      <c r="H17" s="23"/>
      <c r="I17" s="23"/>
      <c r="J17" s="23"/>
      <c r="K17" s="23"/>
      <c r="L17" s="8">
        <f>SQRT((L11^2*((L12*60)+N12)+L14^2*((L15*60)+N15))/480)</f>
        <v>0</v>
      </c>
      <c r="M17" s="9" t="s">
        <v>2</v>
      </c>
    </row>
    <row r="18" ht="9.75" customHeight="1"/>
    <row r="19" spans="2:15" ht="15" customHeight="1">
      <c r="B19" s="4" t="s">
        <v>11</v>
      </c>
      <c r="C19" s="4"/>
      <c r="D19" s="4"/>
      <c r="E19" s="16" t="str">
        <f>IF(OR(L17&gt;=1.15),"De absolute wettelijke grenswaarde (1,15 m/s²) wordt overschreden. Dit betekent een verhoogd risico op gezondheidsschade. De arbeidsinspectie kan een boete opleggen. Raadpleeg een deskundige voor advies."," ")</f>
        <v> </v>
      </c>
      <c r="F19" s="24"/>
      <c r="G19" s="24"/>
      <c r="H19" s="24"/>
      <c r="I19" s="24"/>
      <c r="J19" s="24"/>
      <c r="K19" s="24"/>
      <c r="L19" s="24"/>
      <c r="M19" s="24"/>
      <c r="N19" s="24"/>
      <c r="O19" s="25"/>
    </row>
    <row r="20" spans="2:15" ht="15" customHeight="1">
      <c r="B20" s="4"/>
      <c r="C20" s="4"/>
      <c r="D20" s="4"/>
      <c r="E20" s="26"/>
      <c r="F20" s="27"/>
      <c r="G20" s="27"/>
      <c r="H20" s="27"/>
      <c r="I20" s="27"/>
      <c r="J20" s="27"/>
      <c r="K20" s="27"/>
      <c r="L20" s="27"/>
      <c r="M20" s="27"/>
      <c r="N20" s="27"/>
      <c r="O20" s="28"/>
    </row>
    <row r="21" spans="2:15" ht="15" customHeight="1">
      <c r="B21" s="4"/>
      <c r="C21" s="4"/>
      <c r="D21" s="4"/>
      <c r="E21" s="16" t="str">
        <f>IF(OR(L17&gt;=0.5)*AND(L17&lt;1.15),"De gezondheidskundige norm en wettelijke actiewaarde (0,50 m/s²) wordt overschreden. Bij dagelijkse blootstelling betekent dit een mogelijk gezondheidsrisico. Het is raadzaam een deskundige te raadplegen om u te helpen bij een plan van aanpak."," ")</f>
        <v> </v>
      </c>
      <c r="F21" s="17"/>
      <c r="G21" s="17"/>
      <c r="H21" s="17"/>
      <c r="I21" s="17"/>
      <c r="J21" s="17"/>
      <c r="K21" s="17"/>
      <c r="L21" s="17"/>
      <c r="M21" s="17"/>
      <c r="N21" s="17"/>
      <c r="O21" s="18"/>
    </row>
    <row r="22" spans="2:15" ht="15" customHeight="1">
      <c r="B22" s="4"/>
      <c r="C22" s="4"/>
      <c r="D22" s="4"/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21"/>
    </row>
    <row r="23" spans="2:15" ht="15" customHeight="1">
      <c r="B23" s="4"/>
      <c r="C23" s="4"/>
      <c r="D23" s="4"/>
      <c r="E23" s="16" t="str">
        <f>IF(OR(L17&gt;0)*AND(L17&lt;0.5),"Er is geen sprake van overschrijding van de gezondheidskundige en wettelijke norm (0,50 m/s²). Het risico op gezondheidsschade is verwaarloosbaar. Verdere actie is niet noodzakelijk."," ")</f>
        <v> </v>
      </c>
      <c r="F23" s="17"/>
      <c r="G23" s="17"/>
      <c r="H23" s="17"/>
      <c r="I23" s="17"/>
      <c r="J23" s="17"/>
      <c r="K23" s="17"/>
      <c r="L23" s="17"/>
      <c r="M23" s="17"/>
      <c r="N23" s="17"/>
      <c r="O23" s="18"/>
    </row>
    <row r="24" spans="2:15" ht="15" customHeight="1">
      <c r="B24" s="4"/>
      <c r="C24" s="4"/>
      <c r="D24" s="4"/>
      <c r="E24" s="19"/>
      <c r="F24" s="20"/>
      <c r="G24" s="20"/>
      <c r="H24" s="20"/>
      <c r="I24" s="20"/>
      <c r="J24" s="20"/>
      <c r="K24" s="20"/>
      <c r="L24" s="20"/>
      <c r="M24" s="20"/>
      <c r="N24" s="20"/>
      <c r="O24" s="21"/>
    </row>
    <row r="25" spans="2:15" ht="24" customHeight="1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</row>
    <row r="26" spans="2:15" ht="15.75" customHeight="1"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</row>
    <row r="27" spans="2:4" ht="10.5">
      <c r="B27" s="4" t="s">
        <v>5</v>
      </c>
      <c r="C27" s="4"/>
      <c r="D27" s="4"/>
    </row>
    <row r="28" ht="9.75" customHeight="1"/>
    <row r="29" spans="2:13" ht="10.5">
      <c r="B29" s="22" t="s">
        <v>12</v>
      </c>
      <c r="C29" s="22"/>
      <c r="D29" s="22"/>
      <c r="E29" s="22"/>
      <c r="F29" s="22"/>
      <c r="G29" s="22"/>
      <c r="H29" s="22"/>
      <c r="I29" s="22"/>
      <c r="J29" s="22"/>
      <c r="K29" s="22"/>
      <c r="L29" s="1"/>
      <c r="M29" s="10" t="s">
        <v>2</v>
      </c>
    </row>
    <row r="30" spans="2:15" ht="10.5">
      <c r="B30" s="22" t="s">
        <v>8</v>
      </c>
      <c r="C30" s="22"/>
      <c r="D30" s="22"/>
      <c r="E30" s="22"/>
      <c r="F30" s="22"/>
      <c r="G30" s="22"/>
      <c r="H30" s="22"/>
      <c r="I30" s="22"/>
      <c r="J30" s="22"/>
      <c r="K30" s="22"/>
      <c r="L30" s="2"/>
      <c r="M30" s="7" t="s">
        <v>0</v>
      </c>
      <c r="N30" s="2"/>
      <c r="O30" s="3" t="s">
        <v>1</v>
      </c>
    </row>
    <row r="31" ht="9.75" customHeight="1"/>
    <row r="32" spans="2:13" ht="10.5">
      <c r="B32" s="22" t="s">
        <v>13</v>
      </c>
      <c r="C32" s="22"/>
      <c r="D32" s="22"/>
      <c r="E32" s="22"/>
      <c r="F32" s="22"/>
      <c r="G32" s="22"/>
      <c r="H32" s="22"/>
      <c r="I32" s="22"/>
      <c r="J32" s="22"/>
      <c r="K32" s="22"/>
      <c r="L32" s="1"/>
      <c r="M32" s="10" t="s">
        <v>2</v>
      </c>
    </row>
    <row r="33" spans="2:15" ht="10.5">
      <c r="B33" s="22" t="s">
        <v>9</v>
      </c>
      <c r="C33" s="22"/>
      <c r="D33" s="22"/>
      <c r="E33" s="22"/>
      <c r="F33" s="22"/>
      <c r="G33" s="22"/>
      <c r="H33" s="22"/>
      <c r="I33" s="22"/>
      <c r="J33" s="22"/>
      <c r="K33" s="22"/>
      <c r="L33" s="2"/>
      <c r="M33" s="7" t="s">
        <v>0</v>
      </c>
      <c r="N33" s="2"/>
      <c r="O33" s="3" t="s">
        <v>1</v>
      </c>
    </row>
    <row r="34" ht="9.75" customHeight="1"/>
    <row r="35" spans="2:13" ht="10.5">
      <c r="B35" s="23" t="s">
        <v>15</v>
      </c>
      <c r="C35" s="23"/>
      <c r="D35" s="23"/>
      <c r="E35" s="23"/>
      <c r="F35" s="23"/>
      <c r="G35" s="23"/>
      <c r="H35" s="23"/>
      <c r="I35" s="23"/>
      <c r="J35" s="23"/>
      <c r="K35" s="23"/>
      <c r="L35" s="8">
        <f>SQRT((L29^2*((L30*60)+N30)+L32^2*((L33*60)+N33))/480)</f>
        <v>0</v>
      </c>
      <c r="M35" s="9" t="s">
        <v>2</v>
      </c>
    </row>
    <row r="36" ht="9.75" customHeight="1"/>
    <row r="37" spans="2:15" ht="15" customHeight="1">
      <c r="B37" s="4" t="s">
        <v>11</v>
      </c>
      <c r="C37" s="4"/>
      <c r="D37" s="4"/>
      <c r="E37" s="16" t="str">
        <f>IF(OR(L35&gt;=5),"De absolute wettelijke grenswaarde (5,0 m/s²) wordt overschreden. Dit betekent een verhoogd risico op gezondheidsschade. De arbeidsinspectie kan een boete opleggen. Raadpleeg een deskundige voor advies."," ")</f>
        <v> </v>
      </c>
      <c r="F37" s="17"/>
      <c r="G37" s="17"/>
      <c r="H37" s="17"/>
      <c r="I37" s="17"/>
      <c r="J37" s="17"/>
      <c r="K37" s="17"/>
      <c r="L37" s="17"/>
      <c r="M37" s="17"/>
      <c r="N37" s="17"/>
      <c r="O37" s="18"/>
    </row>
    <row r="38" spans="2:15" ht="15" customHeight="1">
      <c r="B38" s="4"/>
      <c r="C38" s="4"/>
      <c r="D38" s="4"/>
      <c r="E38" s="19"/>
      <c r="F38" s="20"/>
      <c r="G38" s="20"/>
      <c r="H38" s="20"/>
      <c r="I38" s="20"/>
      <c r="J38" s="20"/>
      <c r="K38" s="20"/>
      <c r="L38" s="20"/>
      <c r="M38" s="20"/>
      <c r="N38" s="20"/>
      <c r="O38" s="21"/>
    </row>
    <row r="39" spans="2:15" ht="15" customHeight="1">
      <c r="B39" s="4"/>
      <c r="C39" s="4"/>
      <c r="D39" s="4"/>
      <c r="E39" s="16" t="str">
        <f>IF(OR(L35&gt;=2.5)*AND(L35&lt;5),"De gezondheidskundige norm en wettelijke actiewaarde (2,5 m/s²) wordt overschreden. Bij dagelijkse blootstelling betekent dit een mogelijk gezondheidsrisico. Het is raadzaam een deskundige te raadplegen om u te helpen bij een plan van aanpak."," ")</f>
        <v> </v>
      </c>
      <c r="F39" s="17"/>
      <c r="G39" s="17"/>
      <c r="H39" s="17"/>
      <c r="I39" s="17"/>
      <c r="J39" s="17"/>
      <c r="K39" s="17"/>
      <c r="L39" s="17"/>
      <c r="M39" s="17"/>
      <c r="N39" s="17"/>
      <c r="O39" s="18"/>
    </row>
    <row r="40" spans="2:15" ht="15" customHeight="1">
      <c r="B40" s="4"/>
      <c r="C40" s="4"/>
      <c r="D40" s="4"/>
      <c r="E40" s="19"/>
      <c r="F40" s="20"/>
      <c r="G40" s="20"/>
      <c r="H40" s="20"/>
      <c r="I40" s="20"/>
      <c r="J40" s="20"/>
      <c r="K40" s="20"/>
      <c r="L40" s="20"/>
      <c r="M40" s="20"/>
      <c r="N40" s="20"/>
      <c r="O40" s="21"/>
    </row>
    <row r="41" spans="2:15" ht="15" customHeight="1">
      <c r="B41" s="4"/>
      <c r="C41" s="4"/>
      <c r="D41" s="4"/>
      <c r="E41" s="16" t="str">
        <f>IF(OR(L35&gt;0)*AND(L35&lt;2.5),"Er is geen sprake van overschrijding van de gezondheidskundige en wettelijke norm (2,5 m/s²). Het risico op gezondheidsschade is verwaarloosbaar. Verdere actie is niet noodzakelijk."," ")</f>
        <v> </v>
      </c>
      <c r="F41" s="17"/>
      <c r="G41" s="17"/>
      <c r="H41" s="17"/>
      <c r="I41" s="17"/>
      <c r="J41" s="17"/>
      <c r="K41" s="17"/>
      <c r="L41" s="17"/>
      <c r="M41" s="17"/>
      <c r="N41" s="17"/>
      <c r="O41" s="18"/>
    </row>
    <row r="42" spans="2:15" ht="15" customHeight="1">
      <c r="B42" s="4"/>
      <c r="C42" s="4"/>
      <c r="D42" s="4"/>
      <c r="E42" s="19"/>
      <c r="F42" s="20"/>
      <c r="G42" s="20"/>
      <c r="H42" s="20"/>
      <c r="I42" s="20"/>
      <c r="J42" s="20"/>
      <c r="K42" s="20"/>
      <c r="L42" s="20"/>
      <c r="M42" s="20"/>
      <c r="N42" s="20"/>
      <c r="O42" s="21"/>
    </row>
    <row r="43" spans="2:15" ht="18.75" customHeight="1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</row>
  </sheetData>
  <sheetProtection password="BA3A" sheet="1" objects="1" scenarios="1"/>
  <mergeCells count="19">
    <mergeCell ref="E39:O40"/>
    <mergeCell ref="B30:K30"/>
    <mergeCell ref="E19:O20"/>
    <mergeCell ref="E41:O42"/>
    <mergeCell ref="B6:O6"/>
    <mergeCell ref="B32:K32"/>
    <mergeCell ref="B33:K33"/>
    <mergeCell ref="B35:K35"/>
    <mergeCell ref="E23:O24"/>
    <mergeCell ref="E21:O22"/>
    <mergeCell ref="I4:K4"/>
    <mergeCell ref="I5:K5"/>
    <mergeCell ref="E37:O38"/>
    <mergeCell ref="B12:K12"/>
    <mergeCell ref="B29:K29"/>
    <mergeCell ref="B15:K15"/>
    <mergeCell ref="B17:K17"/>
    <mergeCell ref="B11:K11"/>
    <mergeCell ref="B14:K14"/>
  </mergeCells>
  <printOptions/>
  <pageMargins left="0.75" right="0.75" top="1" bottom="1" header="0.5" footer="0.5"/>
  <pageSetup horizontalDpi="1200" verticalDpi="1200" orientation="landscape" paperSize="9" scale="81" r:id="rId5"/>
  <headerFooter alignWithMargins="0">
    <oddHeader>&amp;C&amp;G</oddHeader>
    <oddFooter>&amp;C©Arbeidsveiligheid.net</oddFooter>
  </headerFooter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VHP Ergonomie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jansen</dc:creator>
  <cp:keywords/>
  <dc:description/>
  <cp:lastModifiedBy>Wendel Post</cp:lastModifiedBy>
  <cp:lastPrinted>2012-04-18T20:21:09Z</cp:lastPrinted>
  <dcterms:created xsi:type="dcterms:W3CDTF">2004-09-30T07:49:05Z</dcterms:created>
  <dcterms:modified xsi:type="dcterms:W3CDTF">2012-04-18T20:41:53Z</dcterms:modified>
  <cp:category/>
  <cp:version/>
  <cp:contentType/>
  <cp:contentStatus/>
</cp:coreProperties>
</file>