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55" windowHeight="8700" activeTab="1"/>
  </bookViews>
  <sheets>
    <sheet name="Algemene informatie" sheetId="1" r:id="rId1"/>
    <sheet name="JSA" sheetId="2" r:id="rId2"/>
    <sheet name="Stappen_JSA" sheetId="3" r:id="rId3"/>
    <sheet name="Toelichting" sheetId="4" r:id="rId4"/>
    <sheet name="Risicobeoordeling" sheetId="5" r:id="rId5"/>
  </sheets>
  <definedNames>
    <definedName name="_xlnm.Print_Titles" localSheetId="1">'JSA'!$19:$20</definedName>
  </definedNames>
  <calcPr fullCalcOnLoad="1"/>
</workbook>
</file>

<file path=xl/sharedStrings.xml><?xml version="1.0" encoding="utf-8"?>
<sst xmlns="http://schemas.openxmlformats.org/spreadsheetml/2006/main" count="193" uniqueCount="134">
  <si>
    <t>Informeren</t>
  </si>
  <si>
    <t>Bepaal de werkzaamheden</t>
  </si>
  <si>
    <t>Inventarisatie van de taken.</t>
  </si>
  <si>
    <t>Bepaling van de risico's</t>
  </si>
  <si>
    <t>Vaststellen van de beheersmaatregelen.</t>
  </si>
  <si>
    <t>Evaluatie van de genomen maatregelen.</t>
  </si>
  <si>
    <t>JSA stappen</t>
  </si>
  <si>
    <t>Zijn de werkzaamheden werkvergunningsplichtig?</t>
  </si>
  <si>
    <t>Risico=E x F x W</t>
  </si>
  <si>
    <t>Verwacht effect= E</t>
  </si>
  <si>
    <t>Blootstellingsfrequentie=F</t>
  </si>
  <si>
    <t>Waarschijnlijkheid Letsel=W</t>
  </si>
  <si>
    <t>EHBO letsel\geringe schade</t>
  </si>
  <si>
    <t>:</t>
  </si>
  <si>
    <t>Zeer zelden</t>
  </si>
  <si>
    <t>Praktisch onmogelijk</t>
  </si>
  <si>
    <t>Medische behandeling (arts)/schade&lt; € 5000,-</t>
  </si>
  <si>
    <t>Jaarlijks</t>
  </si>
  <si>
    <t>Denkbaar maar onwaarschijnlijk</t>
  </si>
  <si>
    <t>Letsel met verzuim(LTI)/ schade &lt; € 50.000,-</t>
  </si>
  <si>
    <t>Maandelijks</t>
  </si>
  <si>
    <t>Denkbaar</t>
  </si>
  <si>
    <t>Verzuim &gt; 6 weken</t>
  </si>
  <si>
    <t>Wekelijks</t>
  </si>
  <si>
    <t>Zeer wel mogelijk</t>
  </si>
  <si>
    <t>Blijvend letsel/ schade &lt; € 500.000,-</t>
  </si>
  <si>
    <t>Dagelijks</t>
  </si>
  <si>
    <t>Uiterst waarschijnlijk</t>
  </si>
  <si>
    <t>Dodelijk aflooop/schade &gt; € 500.000,-</t>
  </si>
  <si>
    <t>Voortdurend</t>
  </si>
  <si>
    <t>1. Bedrijf/afdeling</t>
  </si>
  <si>
    <t>.</t>
  </si>
  <si>
    <t>Naam</t>
  </si>
  <si>
    <t>Adres</t>
  </si>
  <si>
    <t>Postcode</t>
  </si>
  <si>
    <t>Plaats</t>
  </si>
  <si>
    <t>Contactpersoon</t>
  </si>
  <si>
    <t>E-mail adres</t>
  </si>
  <si>
    <t>Telefoon</t>
  </si>
  <si>
    <t>Functie</t>
  </si>
  <si>
    <t>2. Onderzoeker(s)</t>
  </si>
  <si>
    <t>Naam Bedrijf/afdeling</t>
  </si>
  <si>
    <t>E-mail adres.</t>
  </si>
  <si>
    <t>Veiligheidskundige</t>
  </si>
  <si>
    <t>3. Gegevens onderzoek</t>
  </si>
  <si>
    <t>Categorie bedrijf</t>
  </si>
  <si>
    <t>Industrie</t>
  </si>
  <si>
    <t>Datum start onderzoek</t>
  </si>
  <si>
    <t>Datum einde onderzoek</t>
  </si>
  <si>
    <t>Datum definitieve rapportage</t>
  </si>
  <si>
    <t>Job Safety Analysis</t>
  </si>
  <si>
    <t>Bepaling van de Risico's.</t>
  </si>
  <si>
    <t>Risico bepaling</t>
  </si>
  <si>
    <t>Omschrijving uit te voeren werkzaamheden:</t>
  </si>
  <si>
    <t>E</t>
  </si>
  <si>
    <t>F</t>
  </si>
  <si>
    <t>W</t>
  </si>
  <si>
    <t>R</t>
  </si>
  <si>
    <t>Risico</t>
  </si>
  <si>
    <t>Actieniveau</t>
  </si>
  <si>
    <t>Genomen beheersmaatregelen</t>
  </si>
  <si>
    <t>Conclusie en/of Aanbevelingen</t>
  </si>
  <si>
    <t>Afdeling</t>
  </si>
  <si>
    <t>Methanor</t>
  </si>
  <si>
    <t>Steiger Q</t>
  </si>
  <si>
    <t>Verladingsmedewerker</t>
  </si>
  <si>
    <t>Opmerkingen:</t>
  </si>
  <si>
    <t>Datum onderzoek</t>
  </si>
  <si>
    <t>Bedrijf</t>
  </si>
  <si>
    <t>Algemene gegevens</t>
  </si>
  <si>
    <t>Betreft het werkzaamheden die alleen worden uitgevoerd?</t>
  </si>
  <si>
    <t>Uitgangspunt</t>
  </si>
  <si>
    <t>DeelTaak / Handeling / Activiteit.</t>
  </si>
  <si>
    <t>Basis risico's/gevaren</t>
  </si>
  <si>
    <t>Electrische gevaren</t>
  </si>
  <si>
    <t>Mechanische gevaren</t>
  </si>
  <si>
    <t>Chemische gevaren</t>
  </si>
  <si>
    <t>Fysische gevaren</t>
  </si>
  <si>
    <t>Fysieke gevaren</t>
  </si>
  <si>
    <t>Gevaren voortkomend uit menselijk gedrag.</t>
  </si>
  <si>
    <t>Gevaren voortkomend uit orgabisatie.</t>
  </si>
  <si>
    <t>Toelichting</t>
  </si>
  <si>
    <t xml:space="preserve">Onderzoek heeft aangetoond dat er elf van deze door management te beheersen factoren zijn die tot menselijk falen kunnen leiden.          </t>
  </si>
  <si>
    <t>General Failure Types (GFT's) of Basis Risico Factoren (BRF's) (tussen haakjes staan enkele voorbeelden):</t>
  </si>
  <si>
    <t>Ergonomisch ontwerp (gebruikersvriendelijk);</t>
  </si>
  <si>
    <t>Kwaliteit van de apparatuur en gereedschap (duurzaamheid, aanwezigheid);</t>
  </si>
  <si>
    <t>Procedures (hoeveelheid, begrijpelijkheid, juistheid);</t>
  </si>
  <si>
    <t>Werkomstandigheden (temperatuur, geluid, geur);</t>
  </si>
  <si>
    <t>Dagelijks onderhoud (opgeruimdheid);</t>
  </si>
  <si>
    <t>Opleiding en ervaring (vakmanschap);</t>
  </si>
  <si>
    <t>Tegenstrijdige doelen (produktie versus veiligheid);</t>
  </si>
  <si>
    <t>Communicatie (tussen personen en afdelingen);</t>
  </si>
  <si>
    <t>Organisatie (structuur, bureaucratie);</t>
  </si>
  <si>
    <t>Onderhoudsmanagement (planning en coördinatie onderhoud);</t>
  </si>
  <si>
    <t>Beveiligingsmiddelen (noodprocedures, brandblussers, veiligheidshelmen).</t>
  </si>
  <si>
    <r>
      <t xml:space="preserve">1. Informeren </t>
    </r>
    <r>
      <rPr>
        <sz val="10"/>
        <rFont val="Arial"/>
        <family val="0"/>
      </rPr>
      <t xml:space="preserve">
Tijdens het werkoverleg van de desbetreffende groepen worden de medewerkers ge‹nformeerd omtrent het doel en de werkwijze.</t>
    </r>
  </si>
  <si>
    <r>
      <t xml:space="preserve">2. Inventarisatie van de risico's </t>
    </r>
    <r>
      <rPr>
        <sz val="10"/>
        <rFont val="Arial"/>
        <family val="0"/>
      </rPr>
      <t xml:space="preserve">
Per groep worden de taken en deeltaken van de medewerkers en de hieruit voortkomende werkzaamheden vastgelegd. Dit gebeurt door de uitvoerende medewerkers in een gesprek met een stafmedewerker en de veiligheidskundige. 
De werkzaamheden worden in chronologische volgorde opgesplitst in een aantal logische, op zichzelf staande handelingen. Iedere handeling wordt vervolgens omschreven in een doe-zin. Van iedere handeling worden alle herkenbare gevaren genoteerd. 
Hierbij wordt als leidraad een checklist gebruikt waarin de mogelijke basis gevaren zijn opgenomen, te weten mechanische-, elektrische-, chemische-, fysische- en fysieke gevaren en gevaren voortkomend uit menselijk gedrag en/of organisatie. 
Verder wordt gebruik gemaakt van gegevens verkregen uit PAGO (Periodiek Arbeidsgezondheidskundig Onderzoek), leereffecten uit ongevallen en incidenten en bevindingen uit inspecties. 
Door observatie van de werkzaamheden wordt het beeld betreffende de gevaren verder aangevuld. De observaties worden door de veiligheidskundige en de stafmedewerker onafhankelijk van elkaar uitgevoerd.</t>
    </r>
  </si>
  <si>
    <r>
      <t xml:space="preserve">3. Vastleggen in een conceptrapport </t>
    </r>
    <r>
      <rPr>
        <sz val="10"/>
        <rFont val="Arial"/>
        <family val="0"/>
      </rPr>
      <t xml:space="preserve">
De verkregen gegevens worden door de veiligheidskundige vastgelegd in een conceptrapport dat als basis dient voor de nog uit te voeren evaluatie. Het aldus verkregen totaalbeeld wordt besproken met medewerkers van de desbetreffende groep of hun vertegenwoordigers.</t>
    </r>
  </si>
  <si>
    <r>
      <t xml:space="preserve">4. Evaluatie van de geïnventariseerde risico's (risico classificatie) </t>
    </r>
    <r>
      <rPr>
        <sz val="10"/>
        <rFont val="Arial"/>
        <family val="0"/>
      </rPr>
      <t xml:space="preserve">
Nadat alle betrokkenen akkoord zijn met de geÍnventariseerde gevaren, worden de risico's in teamverband (medewerkers, management en VGM-functionaris, totaal circa vier personen) geclassificeerd. De risico- classificatie vindt plaats met behulp van de methode van Fine en Kinney. Deze methode is een hulpmiddel om te komen tot een hanteerbare, kwantitatieve inschaling van de risico's. De door middel van deze methode ingeschaalde risico's kunnen zo op een meer objectieve basis met elkaar worden vergeleken. Het wordt mogelijk prioriteiten te stellen met betrekking tot te nemen beheersmaatregelen op rationele basis. 
De bevindingen worden toegevoegd aan het conceptrapport dat weer wordt besproken met de betreffende medewerkers. Na goedkeuring door de medewerkers wordt het rapport voorgelegd aan het management. Door het management en de medewerkers worden maatregelen bepaald en vastgelegd in het arbojaarplan of meerjarenplan.</t>
    </r>
  </si>
  <si>
    <r>
      <t>Follow-up</t>
    </r>
    <r>
      <rPr>
        <sz val="10"/>
        <rFont val="Arial"/>
        <family val="0"/>
      </rPr>
      <t xml:space="preserve"> 
De uitvoering van deze maatregelen wordt bewaakt in het reguliere overleg tussen management en medewerkers. De vorderingen worden gerapporteerd in het arbojaarverslag. De JSA wordt iedere twee jaar geactualiseerd of tussentijds bij veranderingen in het takenpakket, veranderingen in werkwijze of apparatuur en als uit ongevallen- en incidentenanalyse blijkt dat een risico onvoldoende is onderkend en beheerst.</t>
    </r>
  </si>
  <si>
    <r>
      <t>Randvoorwaarden</t>
    </r>
    <r>
      <rPr>
        <sz val="10"/>
        <rFont val="Arial"/>
        <family val="0"/>
      </rPr>
      <t xml:space="preserve"> 
Om de JSA tot een succes te maken moet aan een aantal randvoorwaarden worden voldaan. 
Werknemers worden zelden écht betrokken. De medewerkers zijn vaak terughoudend als gevraagd wordt om hun medewerking. Hun werk wordt vrij gedetailleerd ontrafeld. Wat gebeurt er met de gegevens? Worden zij ter verantwoording geroepen als het gaat om het onveilig uitvoeren van werkzaamheden? Worden ze na afloop opgezadeld met maatregelen ter verbetering bedacht achter een bureau die het werken alleen maar lastiger maken? Kortom er moet voldoende tijd worden besteed aan het wegnemen van drempels en het creëren van een open sfeer. 
Het management moet achter de uitvoering van de JSA staan en bereid zijn om een vervolg te geven aan de geconstateerde verbeterpunten en hiervoor budget ter beschikking te stellen. 
Ten slotte is het goed om vroegtijdig te onderkennen dat de serieuze uitvoering van een JSA een arbeidsintensief karwei is en dat alle betrokkenen hiervoor voldoende tijd kunnen vrijmaken.</t>
    </r>
  </si>
  <si>
    <r>
      <t>Inspanning loont</t>
    </r>
    <r>
      <rPr>
        <sz val="10"/>
        <rFont val="Arial"/>
        <family val="0"/>
      </rPr>
      <t xml:space="preserve"> 
De uitvoering van een JSA vraagt een niet onaanzienlijke inspanning van alle betrokkenen. Desondanks blijkt het zeer de moeite waard om de RIE op deze wijze meer diepgang te geven. Naast het verkrijgen van een vrij compleet overzicht van de knelpunten in de arbeidsomstandigheden levert de uitvoering van een JSA een aantal bijkomende voordelen op. 
De JSA biedt een goede basis om arbo een vaste plek op de agenda van het werkoverleg te geven: vanuit de JSA is het eenvoudiger om een onderwerp op arbogebied ter discussie te stellen. Ook zijn benodigde investeringen voor het verbeteren van knelpunten naar de directie toe beter te motiveren.</t>
    </r>
  </si>
  <si>
    <t>De JSA maakt verder meer onveilige handelingen en ongewenste situaties zichtbaar dan normaliter tijdens werkplekinspecties aan het licht komen: anders dan bij inspecties worden ook ingeslopen gewoontes beter zichtbaar. En de betrokkenheid van de medewerkers wordt vergroot. Een gedegen uitgevoerde JSA geeft tenslotte inzicht in organisatorische tekortkomingen. Tekortkomingen in de overdracht van informatie tussen ploegen in continudienst bijvoorbeeld, of de vrijgave van installaties van produktie naar onderhoud en omgekeerd komen hiermee aan het licht.</t>
  </si>
  <si>
    <r>
      <t>Breed toepasbaar</t>
    </r>
    <r>
      <rPr>
        <sz val="10"/>
        <rFont val="Arial"/>
        <family val="0"/>
      </rPr>
      <t xml:space="preserve"> 
JSA is een veelzijdig instrument en kent naast detaillering van de RIE meer interessante toepassingen. Een toepassing waarin JSA onder andere een duidelijk toegevoegde waarde heeft is het inzicht krijgen in vraagstukken waarin de probleemstelling niet heldere 
De RIE is vooral een zinvol instrument als hier voldoende diepgang aan wordt gegeven. Door middel van een gedegen uitgevoerde JSA wordt informatie verkregen waarmee de arbeidsomstandigheden daadwerkelijk kunnen worden verbeterd. De medewerkers betrekken in de uitvoering heeft tot gevolg dat voor de geconstateerde knelpunten oplossingen worden gezocht die in de praktijk uitvoerbaar zijn.</t>
    </r>
  </si>
  <si>
    <t>Werkwijze</t>
  </si>
  <si>
    <t>De afdeling wordt opgesplitst in groepen waarbij de JSA wordt uitgevoerd per groep. 
De volgende stappen worden doorlopen:</t>
  </si>
  <si>
    <t>Alles wat mis kan gaan gaat een keer mis.
De medewerker mag niet in een positie worden gebracht waarin hij/zij fouten kan of moet maken.</t>
  </si>
  <si>
    <t>Informeer de betrokken werknemers over:
Doel en werkwijze van de JSA tijdens het werkoverleg.
Vraag medewerking en informatie.
Stel eventueel een werkgroep samen.</t>
  </si>
  <si>
    <t>Geef een omschrijving van de uit te voeren werkzaamheden.</t>
  </si>
  <si>
    <t>Observatie.
Taakomschrijving.
Vraaggesprek.
Checklijst.</t>
  </si>
  <si>
    <t>Welke risico's zijn er?
Bepaal de mate van risico.</t>
  </si>
  <si>
    <t>Welke beheersmaatregelen zijn genomen?</t>
  </si>
  <si>
    <t>Zijn de genomen beheersmaatregelen voldoende?
Welke beheersmaatregelen zijn niet genomen maar zijn wel nodig?</t>
  </si>
  <si>
    <t>Risicobeoordeling</t>
  </si>
  <si>
    <t>Blootstellingsfrequentie</t>
  </si>
  <si>
    <t>Effect</t>
  </si>
  <si>
    <t>Waarschijnlijkheid letsel</t>
  </si>
  <si>
    <t>&lt; 90</t>
  </si>
  <si>
    <t>Prioriteit 4</t>
  </si>
  <si>
    <t>Mogelijk risico</t>
  </si>
  <si>
    <t>Aandacht vereist</t>
  </si>
  <si>
    <t>90-200</t>
  </si>
  <si>
    <t>Prioriteit 3</t>
  </si>
  <si>
    <t>Aanmerkelijk risico</t>
  </si>
  <si>
    <t>Correctie nodig</t>
  </si>
  <si>
    <t>200-440</t>
  </si>
  <si>
    <t>Prioriteit 2</t>
  </si>
  <si>
    <t>Hoog risico</t>
  </si>
  <si>
    <t>Direct corrigeren</t>
  </si>
  <si>
    <t>&gt; 440</t>
  </si>
  <si>
    <t xml:space="preserve">Prioriteit 1 </t>
  </si>
  <si>
    <t>Zeer hoog risico</t>
  </si>
  <si>
    <t>Werk onderbreken</t>
  </si>
  <si>
    <t>=</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</si>
</sst>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F800]dddd\,\ mmmm\ dd\,\ yyyy"/>
    <numFmt numFmtId="165" formatCode="[$-413]dddd\ d\ mmmm\ yyyy"/>
  </numFmts>
  <fonts count="46">
    <font>
      <sz val="10"/>
      <name val="Arial"/>
      <family val="0"/>
    </font>
    <font>
      <sz val="11"/>
      <color indexed="8"/>
      <name val="Calibri"/>
      <family val="2"/>
    </font>
    <font>
      <b/>
      <sz val="10"/>
      <name val="Arial"/>
      <family val="2"/>
    </font>
    <font>
      <sz val="8"/>
      <name val="Arial"/>
      <family val="0"/>
    </font>
    <font>
      <u val="single"/>
      <sz val="10"/>
      <color indexed="12"/>
      <name val="Arial"/>
      <family val="0"/>
    </font>
    <font>
      <b/>
      <i/>
      <sz val="14"/>
      <name val="Arial"/>
      <family val="2"/>
    </font>
    <font>
      <b/>
      <sz val="8"/>
      <name val="Arial"/>
      <family val="2"/>
    </font>
    <font>
      <sz val="10"/>
      <color indexed="9"/>
      <name val="Arial"/>
      <family val="0"/>
    </font>
    <font>
      <b/>
      <i/>
      <sz val="12"/>
      <name val="Arial"/>
      <family val="2"/>
    </font>
    <font>
      <b/>
      <i/>
      <sz val="9"/>
      <name val="Arial"/>
      <family val="2"/>
    </font>
    <font>
      <b/>
      <i/>
      <sz val="10"/>
      <name val="Arial"/>
      <family val="2"/>
    </font>
    <font>
      <b/>
      <sz val="9"/>
      <name val="Arial"/>
      <family val="2"/>
    </font>
    <font>
      <sz val="8"/>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top style="thin">
        <color indexed="55"/>
      </top>
      <bottom style="medium">
        <color indexed="55"/>
      </bottom>
    </border>
    <border>
      <left/>
      <right/>
      <top style="thin">
        <color indexed="55"/>
      </top>
      <bottom style="medium">
        <color indexed="55"/>
      </bottom>
    </border>
    <border>
      <left/>
      <right style="thin">
        <color indexed="55"/>
      </right>
      <top style="thin">
        <color indexed="55"/>
      </top>
      <bottom style="medium">
        <color indexed="55"/>
      </bottom>
    </border>
    <border>
      <left style="thin">
        <color indexed="55"/>
      </left>
      <right/>
      <top style="thin">
        <color indexed="55"/>
      </top>
      <bottom style="thin">
        <color indexed="55"/>
      </bottom>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right/>
      <top/>
      <bottom style="medium">
        <color indexed="18"/>
      </bottom>
    </border>
    <border>
      <left/>
      <right/>
      <top style="medium">
        <color indexed="18"/>
      </top>
      <bottom style="medium">
        <color indexed="18"/>
      </bottom>
    </border>
    <border>
      <left/>
      <right/>
      <top style="medium">
        <color indexed="18"/>
      </top>
      <bottom/>
    </border>
    <border>
      <left/>
      <right/>
      <top/>
      <bottom style="hair">
        <color indexed="18"/>
      </bottom>
    </border>
    <border>
      <left/>
      <right/>
      <top style="hair">
        <color indexed="18"/>
      </top>
      <bottom style="hair">
        <color indexed="18"/>
      </bottom>
    </border>
    <border>
      <left/>
      <right/>
      <top style="medium">
        <color indexed="18"/>
      </top>
      <bottom style="hair">
        <color indexed="18"/>
      </bottom>
    </border>
    <border>
      <left/>
      <right/>
      <top style="hair">
        <color indexed="18"/>
      </top>
      <bottom style="medium">
        <color indexed="18"/>
      </bottom>
    </border>
    <border>
      <left style="thin">
        <color indexed="55"/>
      </left>
      <right/>
      <top style="medium">
        <color indexed="55"/>
      </top>
      <bottom style="thin">
        <color indexed="55"/>
      </bottom>
    </border>
    <border>
      <left/>
      <right/>
      <top style="medium">
        <color indexed="55"/>
      </top>
      <bottom style="thin">
        <color indexed="55"/>
      </bottom>
    </border>
    <border>
      <left/>
      <right style="thin">
        <color indexed="55"/>
      </right>
      <top style="medium">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right/>
      <top style="hair">
        <color indexed="18"/>
      </top>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medium"/>
      <top style="thin"/>
      <bottom style="thin"/>
    </border>
    <border>
      <left/>
      <right style="medium"/>
      <top style="thin"/>
      <bottom/>
    </border>
    <border>
      <left style="thin"/>
      <right style="medium"/>
      <top style="thin"/>
      <bottom style="medium"/>
    </border>
    <border>
      <left style="medium"/>
      <right style="thin"/>
      <top style="thin"/>
      <bottom style="medium"/>
    </border>
    <border>
      <left style="thin"/>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style="thin"/>
      <right/>
      <top style="thin"/>
      <bottom style="thin"/>
    </border>
    <border>
      <left/>
      <right style="thin"/>
      <top style="thin"/>
      <bottom style="thin"/>
    </border>
    <border>
      <left/>
      <right style="medium"/>
      <top/>
      <bottom/>
    </border>
    <border>
      <left style="medium"/>
      <right/>
      <top/>
      <bottom style="medium"/>
    </border>
    <border>
      <left/>
      <right/>
      <top/>
      <bottom style="medium"/>
    </border>
    <border>
      <left/>
      <right style="medium"/>
      <top/>
      <bottom style="medium"/>
    </border>
    <border>
      <left/>
      <right/>
      <top style="medium">
        <color indexed="22"/>
      </top>
      <bottom style="medium">
        <color indexed="22"/>
      </bottom>
    </border>
    <border>
      <left style="medium"/>
      <right style="thin"/>
      <top style="medium"/>
      <bottom/>
    </border>
    <border>
      <left style="medium"/>
      <right style="thin"/>
      <top/>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28" borderId="0" applyNumberFormat="0" applyBorder="0" applyAlignment="0" applyProtection="0"/>
    <xf numFmtId="0" fontId="4" fillId="0" borderId="0" applyNumberFormat="0" applyFill="0" applyBorder="0" applyAlignment="0" applyProtection="0"/>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185">
    <xf numFmtId="0" fontId="0" fillId="0" borderId="0" xfId="0" applyAlignment="1">
      <alignment/>
    </xf>
    <xf numFmtId="0" fontId="0" fillId="0" borderId="0" xfId="0" applyAlignment="1">
      <alignment vertical="top" wrapText="1"/>
    </xf>
    <xf numFmtId="0" fontId="2" fillId="0" borderId="0" xfId="0" applyFont="1" applyAlignment="1">
      <alignment vertical="top"/>
    </xf>
    <xf numFmtId="0" fontId="0" fillId="0" borderId="0" xfId="0" applyAlignment="1">
      <alignment vertical="top"/>
    </xf>
    <xf numFmtId="0" fontId="0" fillId="0" borderId="0" xfId="0" applyAlignment="1" applyProtection="1">
      <alignment/>
      <protection hidden="1"/>
    </xf>
    <xf numFmtId="0" fontId="2" fillId="0" borderId="10" xfId="0" applyFont="1" applyFill="1" applyBorder="1" applyAlignment="1" applyProtection="1">
      <alignment horizontal="left" vertical="top" wrapText="1"/>
      <protection hidden="1"/>
    </xf>
    <xf numFmtId="0" fontId="2" fillId="0" borderId="11" xfId="0" applyFont="1" applyFill="1" applyBorder="1" applyAlignment="1" applyProtection="1">
      <alignment horizontal="left" vertical="top"/>
      <protection hidden="1"/>
    </xf>
    <xf numFmtId="0" fontId="7" fillId="0" borderId="12" xfId="0" applyFont="1" applyFill="1" applyBorder="1" applyAlignment="1" applyProtection="1">
      <alignment vertical="top" wrapText="1"/>
      <protection hidden="1"/>
    </xf>
    <xf numFmtId="0" fontId="0" fillId="0" borderId="13" xfId="0" applyFont="1" applyFill="1" applyBorder="1" applyAlignment="1" applyProtection="1">
      <alignment horizontal="left" vertical="top" wrapText="1"/>
      <protection hidden="1"/>
    </xf>
    <xf numFmtId="0" fontId="0" fillId="0" borderId="0" xfId="0" applyBorder="1" applyAlignment="1" applyProtection="1">
      <alignment/>
      <protection hidden="1"/>
    </xf>
    <xf numFmtId="0" fontId="0" fillId="0" borderId="13" xfId="0" applyFill="1" applyBorder="1" applyAlignment="1" applyProtection="1">
      <alignment horizontal="left" vertical="top" wrapText="1"/>
      <protection hidden="1"/>
    </xf>
    <xf numFmtId="0" fontId="0" fillId="0" borderId="13" xfId="0" applyFont="1" applyBorder="1" applyAlignment="1" applyProtection="1">
      <alignment horizontal="left" vertical="top" wrapText="1"/>
      <protection hidden="1"/>
    </xf>
    <xf numFmtId="0" fontId="0" fillId="0" borderId="11" xfId="0" applyFont="1" applyFill="1" applyBorder="1" applyAlignment="1" applyProtection="1">
      <alignment horizontal="left" vertical="top"/>
      <protection hidden="1"/>
    </xf>
    <xf numFmtId="0" fontId="0" fillId="0" borderId="0" xfId="0" applyFont="1" applyBorder="1" applyAlignment="1" applyProtection="1">
      <alignment horizontal="left" vertical="top" wrapText="1"/>
      <protection hidden="1"/>
    </xf>
    <xf numFmtId="0" fontId="0" fillId="0" borderId="0" xfId="0" applyFont="1" applyBorder="1" applyAlignment="1" applyProtection="1">
      <alignment horizontal="left" vertical="top"/>
      <protection hidden="1"/>
    </xf>
    <xf numFmtId="0" fontId="0" fillId="0" borderId="0" xfId="0" applyBorder="1" applyAlignment="1" applyProtection="1">
      <alignment vertical="top" wrapText="1"/>
      <protection hidden="1"/>
    </xf>
    <xf numFmtId="0" fontId="0" fillId="0" borderId="0" xfId="0" applyBorder="1" applyAlignment="1" applyProtection="1">
      <alignment horizontal="left" vertical="top" wrapText="1"/>
      <protection hidden="1"/>
    </xf>
    <xf numFmtId="0" fontId="0" fillId="0" borderId="0" xfId="0" applyBorder="1" applyAlignment="1" applyProtection="1">
      <alignment horizontal="right" vertical="top" wrapText="1"/>
      <protection hidden="1"/>
    </xf>
    <xf numFmtId="0" fontId="0" fillId="0" borderId="0" xfId="0" applyBorder="1" applyAlignment="1" applyProtection="1">
      <alignment horizontal="left" vertical="top"/>
      <protection hidden="1"/>
    </xf>
    <xf numFmtId="0" fontId="0" fillId="0" borderId="0" xfId="0" applyBorder="1" applyAlignment="1" applyProtection="1">
      <alignment horizontal="right" vertical="top"/>
      <protection hidden="1"/>
    </xf>
    <xf numFmtId="0" fontId="0" fillId="0" borderId="13"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15" xfId="0" applyBorder="1" applyAlignment="1" applyProtection="1">
      <alignment horizontal="left" vertical="top"/>
      <protection hidden="1"/>
    </xf>
    <xf numFmtId="0" fontId="0" fillId="0" borderId="16" xfId="0" applyBorder="1" applyAlignment="1" applyProtection="1">
      <alignment vertical="top" wrapText="1"/>
      <protection hidden="1"/>
    </xf>
    <xf numFmtId="0" fontId="5" fillId="0" borderId="0" xfId="0" applyFont="1" applyBorder="1" applyAlignment="1" applyProtection="1">
      <alignment horizontal="left" vertical="top"/>
      <protection hidden="1"/>
    </xf>
    <xf numFmtId="0" fontId="3" fillId="0" borderId="0" xfId="0" applyFont="1" applyAlignment="1" applyProtection="1">
      <alignment/>
      <protection hidden="1"/>
    </xf>
    <xf numFmtId="0" fontId="3" fillId="0" borderId="0" xfId="0" applyFont="1" applyAlignment="1" applyProtection="1">
      <alignment vertical="top" wrapText="1"/>
      <protection hidden="1"/>
    </xf>
    <xf numFmtId="0" fontId="3" fillId="0" borderId="0" xfId="0" applyFont="1" applyAlignment="1" applyProtection="1">
      <alignment horizontal="center"/>
      <protection hidden="1"/>
    </xf>
    <xf numFmtId="0" fontId="3" fillId="0" borderId="0" xfId="0" applyFont="1" applyAlignment="1" applyProtection="1">
      <alignment vertical="top"/>
      <protection hidden="1"/>
    </xf>
    <xf numFmtId="0" fontId="3" fillId="0" borderId="17" xfId="0" applyFont="1" applyBorder="1" applyAlignment="1" applyProtection="1">
      <alignment vertical="top" wrapText="1"/>
      <protection hidden="1"/>
    </xf>
    <xf numFmtId="0" fontId="3" fillId="0" borderId="18" xfId="0" applyFont="1" applyBorder="1" applyAlignment="1" applyProtection="1">
      <alignment/>
      <protection hidden="1"/>
    </xf>
    <xf numFmtId="0" fontId="3" fillId="0" borderId="0" xfId="0" applyFont="1" applyBorder="1" applyAlignment="1" applyProtection="1">
      <alignment horizontal="left" vertical="top" wrapText="1"/>
      <protection hidden="1"/>
    </xf>
    <xf numFmtId="0" fontId="3" fillId="0" borderId="19" xfId="0" applyFont="1" applyBorder="1" applyAlignment="1" applyProtection="1">
      <alignment horizontal="center" vertical="top"/>
      <protection hidden="1"/>
    </xf>
    <xf numFmtId="0" fontId="3" fillId="0" borderId="0" xfId="0" applyFont="1" applyAlignment="1" applyProtection="1">
      <alignment horizontal="center" vertical="top"/>
      <protection hidden="1"/>
    </xf>
    <xf numFmtId="0" fontId="3" fillId="0" borderId="17" xfId="0" applyFont="1" applyBorder="1" applyAlignment="1" applyProtection="1">
      <alignment/>
      <protection hidden="1"/>
    </xf>
    <xf numFmtId="0" fontId="3" fillId="0" borderId="17" xfId="0" applyFont="1" applyBorder="1" applyAlignment="1" applyProtection="1">
      <alignment horizontal="center"/>
      <protection hidden="1"/>
    </xf>
    <xf numFmtId="0" fontId="3" fillId="0" borderId="17" xfId="0" applyFont="1" applyBorder="1" applyAlignment="1" applyProtection="1">
      <alignment horizontal="center" vertical="top"/>
      <protection hidden="1"/>
    </xf>
    <xf numFmtId="0" fontId="3" fillId="0" borderId="20" xfId="0" applyFont="1" applyBorder="1" applyAlignment="1" applyProtection="1">
      <alignment/>
      <protection hidden="1"/>
    </xf>
    <xf numFmtId="0" fontId="3" fillId="0" borderId="21" xfId="0" applyFont="1" applyBorder="1" applyAlignment="1" applyProtection="1">
      <alignment/>
      <protection hidden="1"/>
    </xf>
    <xf numFmtId="0" fontId="3" fillId="0" borderId="21" xfId="0" applyFont="1" applyBorder="1" applyAlignment="1" applyProtection="1">
      <alignment vertical="top" wrapText="1"/>
      <protection hidden="1"/>
    </xf>
    <xf numFmtId="0" fontId="3" fillId="0" borderId="18" xfId="0" applyFont="1" applyBorder="1" applyAlignment="1" applyProtection="1">
      <alignment vertical="top" wrapText="1"/>
      <protection hidden="1"/>
    </xf>
    <xf numFmtId="0" fontId="3" fillId="0" borderId="20"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20" xfId="0" applyFont="1" applyBorder="1" applyAlignment="1" applyProtection="1">
      <alignment/>
      <protection locked="0"/>
    </xf>
    <xf numFmtId="0" fontId="3" fillId="0" borderId="21" xfId="0" applyFont="1" applyBorder="1" applyAlignment="1" applyProtection="1">
      <alignment/>
      <protection locked="0"/>
    </xf>
    <xf numFmtId="0" fontId="3" fillId="0" borderId="20" xfId="0" applyFont="1" applyBorder="1" applyAlignment="1" applyProtection="1">
      <alignment horizontal="center" vertical="top"/>
      <protection hidden="1"/>
    </xf>
    <xf numFmtId="0" fontId="3" fillId="0" borderId="21" xfId="0" applyFont="1" applyBorder="1" applyAlignment="1" applyProtection="1">
      <alignment horizontal="center" vertical="top"/>
      <protection hidden="1"/>
    </xf>
    <xf numFmtId="0" fontId="3" fillId="0" borderId="22" xfId="0" applyFont="1" applyBorder="1" applyAlignment="1" applyProtection="1">
      <alignment horizontal="left" vertical="top" wrapText="1"/>
      <protection hidden="1"/>
    </xf>
    <xf numFmtId="0" fontId="3" fillId="0" borderId="22" xfId="0" applyFont="1" applyBorder="1" applyAlignment="1" applyProtection="1">
      <alignment vertical="top" wrapText="1"/>
      <protection hidden="1"/>
    </xf>
    <xf numFmtId="0" fontId="3" fillId="0" borderId="21" xfId="0" applyFont="1" applyBorder="1" applyAlignment="1" applyProtection="1">
      <alignment horizontal="left" vertical="top" wrapText="1"/>
      <protection hidden="1"/>
    </xf>
    <xf numFmtId="0" fontId="3" fillId="0" borderId="21" xfId="0" applyFont="1" applyBorder="1" applyAlignment="1" applyProtection="1">
      <alignment horizontal="left" vertical="top"/>
      <protection hidden="1"/>
    </xf>
    <xf numFmtId="0" fontId="3" fillId="0" borderId="21" xfId="0" applyFont="1" applyBorder="1" applyAlignment="1" applyProtection="1">
      <alignment horizontal="left"/>
      <protection hidden="1"/>
    </xf>
    <xf numFmtId="164" fontId="3" fillId="0" borderId="21" xfId="0" applyNumberFormat="1" applyFont="1" applyBorder="1" applyAlignment="1" applyProtection="1">
      <alignment horizontal="left"/>
      <protection hidden="1"/>
    </xf>
    <xf numFmtId="0" fontId="3" fillId="0" borderId="23" xfId="0" applyFont="1" applyBorder="1" applyAlignment="1" applyProtection="1">
      <alignment vertical="top"/>
      <protection hidden="1"/>
    </xf>
    <xf numFmtId="0" fontId="3" fillId="0" borderId="23" xfId="0" applyFont="1" applyBorder="1" applyAlignment="1" applyProtection="1">
      <alignment vertical="top" wrapText="1"/>
      <protection hidden="1"/>
    </xf>
    <xf numFmtId="0" fontId="6" fillId="0" borderId="18" xfId="0" applyFont="1" applyBorder="1" applyAlignment="1" applyProtection="1">
      <alignment/>
      <protection hidden="1"/>
    </xf>
    <xf numFmtId="0" fontId="6" fillId="0" borderId="0" xfId="0" applyFont="1" applyAlignment="1" applyProtection="1">
      <alignment horizontal="right" vertical="top"/>
      <protection hidden="1"/>
    </xf>
    <xf numFmtId="0" fontId="6" fillId="0" borderId="19" xfId="0" applyFont="1" applyBorder="1" applyAlignment="1" applyProtection="1">
      <alignment horizontal="center" vertical="top" wrapText="1"/>
      <protection hidden="1"/>
    </xf>
    <xf numFmtId="0" fontId="6" fillId="0" borderId="19" xfId="0" applyFont="1" applyBorder="1" applyAlignment="1" applyProtection="1">
      <alignment horizontal="left" vertical="top"/>
      <protection hidden="1"/>
    </xf>
    <xf numFmtId="0" fontId="6" fillId="0" borderId="19" xfId="0" applyFont="1" applyBorder="1" applyAlignment="1" applyProtection="1">
      <alignment horizontal="center" vertical="top"/>
      <protection hidden="1"/>
    </xf>
    <xf numFmtId="0" fontId="6" fillId="0" borderId="17" xfId="0" applyFont="1" applyBorder="1" applyAlignment="1" applyProtection="1">
      <alignment horizontal="center"/>
      <protection hidden="1"/>
    </xf>
    <xf numFmtId="0" fontId="5" fillId="0" borderId="0" xfId="0" applyFont="1" applyBorder="1" applyAlignment="1" applyProtection="1">
      <alignment horizontal="left" vertical="top" wrapText="1"/>
      <protection hidden="1"/>
    </xf>
    <xf numFmtId="0" fontId="0" fillId="0" borderId="24" xfId="0" applyFont="1" applyFill="1" applyBorder="1" applyAlignment="1" applyProtection="1">
      <alignment horizontal="left" vertical="top" wrapText="1"/>
      <protection hidden="1"/>
    </xf>
    <xf numFmtId="0" fontId="0" fillId="0" borderId="25" xfId="0" applyFont="1" applyFill="1" applyBorder="1" applyAlignment="1" applyProtection="1">
      <alignment horizontal="left" vertical="top"/>
      <protection hidden="1"/>
    </xf>
    <xf numFmtId="0" fontId="0" fillId="0" borderId="26" xfId="0" applyFill="1" applyBorder="1" applyAlignment="1" applyProtection="1">
      <alignment vertical="top" wrapText="1"/>
      <protection locked="0"/>
    </xf>
    <xf numFmtId="0" fontId="0" fillId="0" borderId="27" xfId="0" applyFont="1" applyFill="1" applyBorder="1" applyAlignment="1" applyProtection="1">
      <alignment horizontal="left" vertical="top"/>
      <protection hidden="1"/>
    </xf>
    <xf numFmtId="0" fontId="0" fillId="0" borderId="28" xfId="0" applyFill="1" applyBorder="1" applyAlignment="1" applyProtection="1">
      <alignment vertical="top" wrapText="1"/>
      <protection locked="0"/>
    </xf>
    <xf numFmtId="0" fontId="0" fillId="0" borderId="27" xfId="0" applyBorder="1" applyAlignment="1" applyProtection="1">
      <alignment horizontal="left" vertical="top"/>
      <protection hidden="1"/>
    </xf>
    <xf numFmtId="0" fontId="0" fillId="0" borderId="28" xfId="0" applyBorder="1" applyAlignment="1" applyProtection="1">
      <alignment vertical="top" wrapText="1"/>
      <protection hidden="1"/>
    </xf>
    <xf numFmtId="0" fontId="0" fillId="0" borderId="26" xfId="0" applyFont="1" applyFill="1" applyBorder="1" applyAlignment="1" applyProtection="1">
      <alignment vertical="top" wrapText="1"/>
      <protection locked="0"/>
    </xf>
    <xf numFmtId="0" fontId="0" fillId="0" borderId="27" xfId="0" applyFill="1" applyBorder="1" applyAlignment="1" applyProtection="1">
      <alignment horizontal="left" vertical="top"/>
      <protection hidden="1"/>
    </xf>
    <xf numFmtId="14" fontId="4" fillId="0" borderId="28" xfId="43" applyNumberFormat="1" applyFill="1" applyBorder="1" applyAlignment="1" applyProtection="1">
      <alignment horizontal="left" vertical="top" wrapText="1"/>
      <protection locked="0"/>
    </xf>
    <xf numFmtId="0" fontId="0" fillId="0" borderId="27" xfId="0" applyFont="1" applyBorder="1" applyAlignment="1" applyProtection="1">
      <alignment horizontal="left" vertical="top"/>
      <protection hidden="1"/>
    </xf>
    <xf numFmtId="164" fontId="0" fillId="0" borderId="28" xfId="0" applyNumberFormat="1" applyFill="1" applyBorder="1" applyAlignment="1" applyProtection="1">
      <alignment horizontal="left" vertical="top" wrapText="1"/>
      <protection locked="0"/>
    </xf>
    <xf numFmtId="0" fontId="3" fillId="0" borderId="22"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hidden="1"/>
    </xf>
    <xf numFmtId="0" fontId="3" fillId="0" borderId="22" xfId="0" applyFont="1" applyBorder="1" applyAlignment="1" applyProtection="1">
      <alignment horizontal="center" vertical="top"/>
      <protection hidden="1"/>
    </xf>
    <xf numFmtId="0" fontId="3" fillId="0" borderId="21" xfId="0" applyFont="1" applyBorder="1" applyAlignment="1" applyProtection="1">
      <alignment horizontal="center" vertical="top" wrapText="1"/>
      <protection locked="0"/>
    </xf>
    <xf numFmtId="0" fontId="3" fillId="0" borderId="21" xfId="0" applyFont="1" applyBorder="1" applyAlignment="1" applyProtection="1">
      <alignment horizontal="center" vertical="top" wrapText="1"/>
      <protection hidden="1"/>
    </xf>
    <xf numFmtId="0" fontId="0" fillId="0" borderId="17" xfId="0" applyBorder="1" applyAlignment="1">
      <alignment/>
    </xf>
    <xf numFmtId="0" fontId="0" fillId="0" borderId="17" xfId="0" applyBorder="1" applyAlignment="1">
      <alignment vertical="top"/>
    </xf>
    <xf numFmtId="0" fontId="0" fillId="0" borderId="17" xfId="0" applyBorder="1" applyAlignment="1">
      <alignment vertical="top" wrapText="1"/>
    </xf>
    <xf numFmtId="0" fontId="0" fillId="0" borderId="18" xfId="0" applyBorder="1" applyAlignment="1">
      <alignment/>
    </xf>
    <xf numFmtId="0" fontId="2" fillId="0" borderId="18" xfId="0" applyFont="1" applyBorder="1" applyAlignment="1">
      <alignment vertical="top"/>
    </xf>
    <xf numFmtId="0" fontId="2" fillId="0" borderId="18" xfId="0" applyFont="1" applyBorder="1" applyAlignment="1">
      <alignment vertical="top" wrapText="1"/>
    </xf>
    <xf numFmtId="0" fontId="0" fillId="0" borderId="20" xfId="0" applyBorder="1" applyAlignment="1">
      <alignment vertical="top"/>
    </xf>
    <xf numFmtId="0" fontId="0" fillId="0" borderId="20" xfId="0" applyBorder="1" applyAlignment="1">
      <alignment vertical="top" wrapText="1"/>
    </xf>
    <xf numFmtId="0" fontId="0" fillId="0" borderId="21" xfId="0" applyBorder="1" applyAlignment="1">
      <alignment vertical="top"/>
    </xf>
    <xf numFmtId="0" fontId="0" fillId="0" borderId="21" xfId="0" applyBorder="1" applyAlignment="1">
      <alignment vertical="top" wrapText="1"/>
    </xf>
    <xf numFmtId="0" fontId="0" fillId="0" borderId="20" xfId="0" applyBorder="1" applyAlignment="1">
      <alignment horizontal="left" vertical="top" wrapText="1"/>
    </xf>
    <xf numFmtId="0" fontId="0" fillId="0" borderId="21" xfId="0" applyBorder="1" applyAlignment="1">
      <alignment/>
    </xf>
    <xf numFmtId="0" fontId="0" fillId="0" borderId="0" xfId="0" applyAlignment="1">
      <alignment horizontal="left"/>
    </xf>
    <xf numFmtId="0" fontId="0" fillId="0" borderId="22" xfId="0" applyBorder="1" applyAlignment="1">
      <alignment/>
    </xf>
    <xf numFmtId="0" fontId="8" fillId="0" borderId="22" xfId="0" applyFont="1" applyBorder="1" applyAlignment="1">
      <alignment vertical="top" wrapText="1"/>
    </xf>
    <xf numFmtId="0" fontId="0" fillId="0" borderId="22" xfId="0" applyBorder="1" applyAlignment="1">
      <alignment vertical="top"/>
    </xf>
    <xf numFmtId="0" fontId="0" fillId="0" borderId="21" xfId="0" applyBorder="1" applyAlignment="1">
      <alignment horizontal="left"/>
    </xf>
    <xf numFmtId="0" fontId="0" fillId="0" borderId="23" xfId="0" applyBorder="1" applyAlignment="1">
      <alignment/>
    </xf>
    <xf numFmtId="0" fontId="0" fillId="0" borderId="20" xfId="0" applyBorder="1" applyAlignment="1">
      <alignment/>
    </xf>
    <xf numFmtId="0" fontId="8" fillId="0" borderId="20" xfId="0" applyFont="1" applyBorder="1" applyAlignment="1">
      <alignment vertical="top" wrapText="1"/>
    </xf>
    <xf numFmtId="0" fontId="0" fillId="0" borderId="29" xfId="0" applyBorder="1" applyAlignment="1">
      <alignment/>
    </xf>
    <xf numFmtId="0" fontId="8" fillId="0" borderId="29" xfId="0" applyFont="1" applyBorder="1" applyAlignment="1">
      <alignment vertical="top" wrapText="1"/>
    </xf>
    <xf numFmtId="0" fontId="0" fillId="0" borderId="29" xfId="0" applyBorder="1" applyAlignment="1">
      <alignment vertical="top"/>
    </xf>
    <xf numFmtId="0" fontId="0" fillId="0" borderId="0" xfId="0" applyBorder="1" applyAlignment="1">
      <alignment/>
    </xf>
    <xf numFmtId="0" fontId="0" fillId="0" borderId="0" xfId="0" applyBorder="1" applyAlignment="1">
      <alignment vertical="top"/>
    </xf>
    <xf numFmtId="0" fontId="0" fillId="0" borderId="0" xfId="0" applyBorder="1" applyAlignment="1">
      <alignment vertical="top" wrapText="1"/>
    </xf>
    <xf numFmtId="0" fontId="0" fillId="0" borderId="20" xfId="0" applyFont="1" applyBorder="1" applyAlignment="1">
      <alignment vertical="top"/>
    </xf>
    <xf numFmtId="0" fontId="0" fillId="0" borderId="21" xfId="0" applyFont="1" applyBorder="1" applyAlignment="1">
      <alignment vertical="top"/>
    </xf>
    <xf numFmtId="0" fontId="0" fillId="0" borderId="0" xfId="0" applyAlignment="1" applyProtection="1">
      <alignment horizontal="right"/>
      <protection hidden="1"/>
    </xf>
    <xf numFmtId="0" fontId="0" fillId="0" borderId="30" xfId="0" applyBorder="1" applyAlignment="1" applyProtection="1">
      <alignment horizontal="right"/>
      <protection hidden="1"/>
    </xf>
    <xf numFmtId="0" fontId="0" fillId="0" borderId="31" xfId="0" applyBorder="1" applyAlignment="1" applyProtection="1">
      <alignment horizontal="right"/>
      <protection hidden="1"/>
    </xf>
    <xf numFmtId="0" fontId="8" fillId="0" borderId="31" xfId="0" applyFont="1" applyBorder="1" applyAlignment="1" applyProtection="1">
      <alignment horizontal="left"/>
      <protection hidden="1"/>
    </xf>
    <xf numFmtId="0" fontId="0" fillId="0" borderId="32" xfId="0" applyBorder="1" applyAlignment="1" applyProtection="1">
      <alignment horizontal="right"/>
      <protection hidden="1"/>
    </xf>
    <xf numFmtId="0" fontId="7" fillId="0" borderId="33" xfId="0" applyFont="1" applyBorder="1" applyAlignment="1" applyProtection="1">
      <alignment/>
      <protection hidden="1"/>
    </xf>
    <xf numFmtId="0" fontId="7" fillId="0" borderId="34" xfId="0" applyFont="1" applyBorder="1" applyAlignment="1" applyProtection="1">
      <alignment/>
      <protection hidden="1"/>
    </xf>
    <xf numFmtId="0" fontId="10" fillId="0" borderId="34" xfId="0" applyFont="1" applyBorder="1" applyAlignment="1" applyProtection="1">
      <alignment horizontal="center"/>
      <protection hidden="1"/>
    </xf>
    <xf numFmtId="0" fontId="7" fillId="0" borderId="35" xfId="0" applyFont="1" applyBorder="1" applyAlignment="1" applyProtection="1">
      <alignment/>
      <protection hidden="1"/>
    </xf>
    <xf numFmtId="0" fontId="7" fillId="0" borderId="36" xfId="0" applyFont="1" applyBorder="1" applyAlignment="1" applyProtection="1">
      <alignment/>
      <protection hidden="1"/>
    </xf>
    <xf numFmtId="0" fontId="7" fillId="0" borderId="37" xfId="0" applyFont="1" applyBorder="1" applyAlignment="1" applyProtection="1">
      <alignment/>
      <protection hidden="1"/>
    </xf>
    <xf numFmtId="0" fontId="10" fillId="0" borderId="38" xfId="0" applyFont="1" applyBorder="1" applyAlignment="1" applyProtection="1">
      <alignment horizontal="right"/>
      <protection hidden="1"/>
    </xf>
    <xf numFmtId="0" fontId="3" fillId="0" borderId="39" xfId="0" applyFont="1" applyBorder="1" applyAlignment="1" applyProtection="1">
      <alignment horizontal="right"/>
      <protection hidden="1"/>
    </xf>
    <xf numFmtId="0" fontId="3" fillId="0" borderId="40" xfId="0" applyFont="1" applyBorder="1" applyAlignment="1" applyProtection="1">
      <alignment horizontal="right"/>
      <protection hidden="1"/>
    </xf>
    <xf numFmtId="0" fontId="3" fillId="0" borderId="41" xfId="0" applyFont="1" applyBorder="1" applyAlignment="1" applyProtection="1">
      <alignment horizontal="right"/>
      <protection hidden="1"/>
    </xf>
    <xf numFmtId="0" fontId="10" fillId="0" borderId="42" xfId="0" applyFont="1" applyBorder="1" applyAlignment="1" applyProtection="1">
      <alignment horizontal="right"/>
      <protection hidden="1"/>
    </xf>
    <xf numFmtId="0" fontId="3" fillId="0" borderId="43" xfId="0" applyFont="1" applyBorder="1" applyAlignment="1" applyProtection="1">
      <alignment horizontal="right"/>
      <protection hidden="1"/>
    </xf>
    <xf numFmtId="0" fontId="3" fillId="0" borderId="44" xfId="0" applyFont="1" applyBorder="1" applyAlignment="1" applyProtection="1">
      <alignment horizontal="right"/>
      <protection hidden="1"/>
    </xf>
    <xf numFmtId="0" fontId="3" fillId="0" borderId="45" xfId="0" applyFont="1" applyBorder="1" applyAlignment="1" applyProtection="1">
      <alignment horizontal="right"/>
      <protection hidden="1"/>
    </xf>
    <xf numFmtId="0" fontId="10" fillId="0" borderId="46" xfId="0" applyFont="1" applyBorder="1" applyAlignment="1" applyProtection="1">
      <alignment horizontal="right"/>
      <protection hidden="1"/>
    </xf>
    <xf numFmtId="0" fontId="3" fillId="33" borderId="44" xfId="0" applyFont="1" applyFill="1" applyBorder="1" applyAlignment="1" applyProtection="1">
      <alignment horizontal="right"/>
      <protection hidden="1"/>
    </xf>
    <xf numFmtId="0" fontId="3" fillId="33" borderId="45" xfId="0" applyFont="1" applyFill="1" applyBorder="1" applyAlignment="1" applyProtection="1">
      <alignment horizontal="right"/>
      <protection hidden="1"/>
    </xf>
    <xf numFmtId="0" fontId="10" fillId="0" borderId="47" xfId="0" applyFont="1" applyBorder="1" applyAlignment="1" applyProtection="1">
      <alignment horizontal="right"/>
      <protection hidden="1"/>
    </xf>
    <xf numFmtId="0" fontId="10" fillId="0" borderId="48" xfId="0" applyFont="1" applyBorder="1" applyAlignment="1" applyProtection="1">
      <alignment horizontal="right"/>
      <protection hidden="1"/>
    </xf>
    <xf numFmtId="0" fontId="10" fillId="0" borderId="49" xfId="0" applyFont="1" applyBorder="1" applyAlignment="1" applyProtection="1">
      <alignment horizontal="right"/>
      <protection hidden="1"/>
    </xf>
    <xf numFmtId="0" fontId="10" fillId="0" borderId="50" xfId="0" applyFont="1" applyBorder="1" applyAlignment="1" applyProtection="1">
      <alignment horizontal="right"/>
      <protection hidden="1"/>
    </xf>
    <xf numFmtId="0" fontId="0" fillId="0" borderId="51" xfId="0" applyBorder="1" applyAlignment="1" applyProtection="1">
      <alignment horizontal="right"/>
      <protection hidden="1"/>
    </xf>
    <xf numFmtId="0" fontId="0" fillId="0" borderId="52" xfId="0" applyBorder="1" applyAlignment="1" applyProtection="1">
      <alignment horizontal="right"/>
      <protection hidden="1"/>
    </xf>
    <xf numFmtId="0" fontId="0" fillId="0" borderId="53" xfId="0" applyBorder="1" applyAlignment="1" applyProtection="1">
      <alignment horizontal="right"/>
      <protection hidden="1"/>
    </xf>
    <xf numFmtId="0" fontId="0" fillId="0" borderId="54" xfId="0" applyBorder="1" applyAlignment="1" applyProtection="1">
      <alignment horizontal="right"/>
      <protection hidden="1"/>
    </xf>
    <xf numFmtId="0" fontId="0" fillId="0" borderId="0" xfId="0" applyBorder="1" applyAlignment="1" applyProtection="1">
      <alignment horizontal="right"/>
      <protection hidden="1"/>
    </xf>
    <xf numFmtId="0" fontId="0" fillId="34" borderId="55" xfId="0" applyFill="1" applyBorder="1" applyAlignment="1" applyProtection="1">
      <alignment horizontal="right"/>
      <protection hidden="1"/>
    </xf>
    <xf numFmtId="0" fontId="9" fillId="34" borderId="56" xfId="0" applyFont="1" applyFill="1" applyBorder="1" applyAlignment="1" applyProtection="1">
      <alignment horizontal="right"/>
      <protection hidden="1"/>
    </xf>
    <xf numFmtId="0" fontId="11" fillId="0" borderId="0" xfId="0" applyFont="1" applyBorder="1" applyAlignment="1" applyProtection="1">
      <alignment horizontal="center"/>
      <protection hidden="1"/>
    </xf>
    <xf numFmtId="0" fontId="9" fillId="0" borderId="0" xfId="0" applyFont="1" applyBorder="1" applyAlignment="1" applyProtection="1">
      <alignment/>
      <protection hidden="1"/>
    </xf>
    <xf numFmtId="0" fontId="9" fillId="0" borderId="0" xfId="0" applyFont="1" applyBorder="1" applyAlignment="1" applyProtection="1">
      <alignment horizontal="right"/>
      <protection hidden="1"/>
    </xf>
    <xf numFmtId="0" fontId="9" fillId="0" borderId="0" xfId="0" applyFont="1" applyBorder="1" applyAlignment="1" applyProtection="1">
      <alignment horizontal="left"/>
      <protection hidden="1"/>
    </xf>
    <xf numFmtId="0" fontId="0" fillId="0" borderId="57" xfId="0" applyBorder="1" applyAlignment="1" applyProtection="1">
      <alignment horizontal="right"/>
      <protection hidden="1"/>
    </xf>
    <xf numFmtId="0" fontId="0" fillId="35" borderId="55" xfId="0" applyFill="1" applyBorder="1" applyAlignment="1" applyProtection="1">
      <alignment horizontal="right"/>
      <protection hidden="1"/>
    </xf>
    <xf numFmtId="0" fontId="9" fillId="35" borderId="56" xfId="0" applyFont="1" applyFill="1" applyBorder="1" applyAlignment="1" applyProtection="1">
      <alignment horizontal="right"/>
      <protection hidden="1"/>
    </xf>
    <xf numFmtId="0" fontId="0" fillId="36" borderId="55" xfId="0" applyFill="1" applyBorder="1" applyAlignment="1" applyProtection="1">
      <alignment horizontal="right"/>
      <protection hidden="1"/>
    </xf>
    <xf numFmtId="0" fontId="9" fillId="36" borderId="56" xfId="0" applyFont="1" applyFill="1" applyBorder="1" applyAlignment="1" applyProtection="1">
      <alignment horizontal="right"/>
      <protection hidden="1"/>
    </xf>
    <xf numFmtId="0" fontId="0" fillId="33" borderId="55" xfId="0" applyFill="1" applyBorder="1" applyAlignment="1" applyProtection="1">
      <alignment horizontal="right"/>
      <protection hidden="1"/>
    </xf>
    <xf numFmtId="0" fontId="9" fillId="33" borderId="56" xfId="0" applyFont="1" applyFill="1" applyBorder="1" applyAlignment="1" applyProtection="1">
      <alignment horizontal="right"/>
      <protection hidden="1"/>
    </xf>
    <xf numFmtId="0" fontId="0" fillId="0" borderId="58" xfId="0" applyBorder="1" applyAlignment="1" applyProtection="1">
      <alignment horizontal="right"/>
      <protection hidden="1"/>
    </xf>
    <xf numFmtId="0" fontId="0" fillId="0" borderId="59" xfId="0" applyBorder="1" applyAlignment="1" applyProtection="1">
      <alignment horizontal="right"/>
      <protection hidden="1"/>
    </xf>
    <xf numFmtId="0" fontId="0" fillId="0" borderId="60" xfId="0" applyBorder="1" applyAlignment="1" applyProtection="1">
      <alignment horizontal="right"/>
      <protection hidden="1"/>
    </xf>
    <xf numFmtId="0" fontId="8" fillId="0" borderId="0" xfId="0" applyFont="1" applyBorder="1" applyAlignment="1" applyProtection="1">
      <alignment/>
      <protection hidden="1"/>
    </xf>
    <xf numFmtId="0" fontId="6" fillId="0" borderId="22" xfId="0" applyFont="1" applyFill="1" applyBorder="1" applyAlignment="1" applyProtection="1">
      <alignment/>
      <protection hidden="1"/>
    </xf>
    <xf numFmtId="0" fontId="0" fillId="0" borderId="22" xfId="0" applyFill="1" applyBorder="1" applyAlignment="1" applyProtection="1">
      <alignment horizontal="right"/>
      <protection hidden="1"/>
    </xf>
    <xf numFmtId="0" fontId="0" fillId="0" borderId="22" xfId="0" applyFill="1" applyBorder="1" applyAlignment="1" applyProtection="1">
      <alignment/>
      <protection hidden="1"/>
    </xf>
    <xf numFmtId="0" fontId="0" fillId="0" borderId="22" xfId="0" applyBorder="1" applyAlignment="1" applyProtection="1">
      <alignment horizontal="right"/>
      <protection hidden="1"/>
    </xf>
    <xf numFmtId="0" fontId="3" fillId="0" borderId="21" xfId="0" applyFont="1" applyFill="1" applyBorder="1" applyAlignment="1" applyProtection="1">
      <alignment/>
      <protection hidden="1"/>
    </xf>
    <xf numFmtId="0" fontId="0" fillId="0" borderId="21" xfId="0" applyFill="1" applyBorder="1" applyAlignment="1" applyProtection="1">
      <alignment horizontal="right"/>
      <protection hidden="1"/>
    </xf>
    <xf numFmtId="0" fontId="0" fillId="0" borderId="21" xfId="0" applyBorder="1" applyAlignment="1" applyProtection="1">
      <alignment horizontal="right"/>
      <protection hidden="1"/>
    </xf>
    <xf numFmtId="0" fontId="3" fillId="0" borderId="21" xfId="0" applyFont="1" applyFill="1" applyBorder="1" applyAlignment="1" applyProtection="1">
      <alignment/>
      <protection hidden="1"/>
    </xf>
    <xf numFmtId="0" fontId="3" fillId="0" borderId="23" xfId="0" applyFont="1" applyFill="1" applyBorder="1" applyAlignment="1" applyProtection="1">
      <alignment/>
      <protection hidden="1"/>
    </xf>
    <xf numFmtId="0" fontId="0" fillId="0" borderId="23" xfId="0" applyBorder="1" applyAlignment="1" applyProtection="1">
      <alignment horizontal="right"/>
      <protection hidden="1"/>
    </xf>
    <xf numFmtId="0" fontId="0" fillId="0" borderId="23" xfId="0" applyFill="1" applyBorder="1" applyAlignment="1" applyProtection="1">
      <alignment horizontal="right"/>
      <protection hidden="1"/>
    </xf>
    <xf numFmtId="0" fontId="3" fillId="0" borderId="23" xfId="0" applyFont="1" applyFill="1" applyBorder="1" applyAlignment="1" applyProtection="1">
      <alignment/>
      <protection hidden="1"/>
    </xf>
    <xf numFmtId="0" fontId="2" fillId="0" borderId="61" xfId="0" applyFont="1" applyBorder="1" applyAlignment="1" applyProtection="1">
      <alignment horizontal="center" vertical="top" wrapText="1"/>
      <protection hidden="1"/>
    </xf>
    <xf numFmtId="0" fontId="6" fillId="0" borderId="18" xfId="0" applyFont="1" applyBorder="1" applyAlignment="1" applyProtection="1">
      <alignment horizontal="left" vertical="top" wrapText="1"/>
      <protection hidden="1"/>
    </xf>
    <xf numFmtId="0" fontId="3" fillId="0" borderId="19"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2" fillId="0" borderId="21" xfId="0" applyFont="1" applyBorder="1" applyAlignment="1">
      <alignment horizontal="left" vertical="top" wrapText="1"/>
    </xf>
    <xf numFmtId="0" fontId="2" fillId="0" borderId="21" xfId="0" applyNumberFormat="1" applyFont="1" applyBorder="1" applyAlignment="1">
      <alignment horizontal="left" vertical="top" wrapText="1"/>
    </xf>
    <xf numFmtId="0" fontId="9" fillId="0" borderId="0" xfId="0" applyFont="1" applyBorder="1" applyAlignment="1">
      <alignment horizontal="left" vertical="top"/>
    </xf>
    <xf numFmtId="0" fontId="0" fillId="0" borderId="21" xfId="0" applyBorder="1" applyAlignment="1">
      <alignment horizontal="left" vertical="top" wrapText="1"/>
    </xf>
    <xf numFmtId="0" fontId="2" fillId="0" borderId="23" xfId="0" applyFont="1" applyBorder="1" applyAlignment="1">
      <alignment horizontal="left" vertical="top" wrapText="1"/>
    </xf>
    <xf numFmtId="0" fontId="2" fillId="0" borderId="21" xfId="0" applyFont="1" applyBorder="1" applyAlignment="1">
      <alignment horizontal="left" vertical="top"/>
    </xf>
    <xf numFmtId="0" fontId="9" fillId="0" borderId="0" xfId="0" applyFont="1" applyBorder="1" applyAlignment="1">
      <alignment horizontal="lef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8" fillId="0" borderId="62" xfId="0" applyFont="1" applyBorder="1" applyAlignment="1" applyProtection="1">
      <alignment horizontal="center" vertical="center" textRotation="90"/>
      <protection hidden="1"/>
    </xf>
    <xf numFmtId="0" fontId="8" fillId="0" borderId="63" xfId="0" applyFont="1" applyBorder="1" applyAlignment="1" applyProtection="1">
      <alignment horizontal="center" vertical="center" textRotation="90"/>
      <protection hidden="1"/>
    </xf>
    <xf numFmtId="0" fontId="8" fillId="0" borderId="64" xfId="0" applyFont="1" applyBorder="1" applyAlignment="1" applyProtection="1">
      <alignment horizontal="center" vertical="center" textRotation="90"/>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Titel" xfId="55"/>
    <cellStyle name="Totaal" xfId="56"/>
    <cellStyle name="Uitvoer" xfId="57"/>
    <cellStyle name="Currency" xfId="58"/>
    <cellStyle name="Currency [0]" xfId="59"/>
    <cellStyle name="Verklarende tekst" xfId="60"/>
    <cellStyle name="Waarschuwingstekst" xfId="61"/>
  </cellStyles>
  <dxfs count="3">
    <dxf>
      <fill>
        <patternFill>
          <bgColor indexed="52"/>
        </patternFill>
      </fill>
    </dxf>
    <dxf>
      <fill>
        <patternFill>
          <bgColor indexed="47"/>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2228850</xdr:colOff>
      <xdr:row>1</xdr:row>
      <xdr:rowOff>85725</xdr:rowOff>
    </xdr:from>
    <xdr:ext cx="95250" cy="209550"/>
    <xdr:sp fLocksText="0">
      <xdr:nvSpPr>
        <xdr:cNvPr id="1" name="Text Box 5"/>
        <xdr:cNvSpPr txBox="1">
          <a:spLocks noChangeArrowheads="1"/>
        </xdr:cNvSpPr>
      </xdr:nvSpPr>
      <xdr:spPr>
        <a:xfrm>
          <a:off x="2505075" y="247650"/>
          <a:ext cx="952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5"/>
  <dimension ref="B7:I49"/>
  <sheetViews>
    <sheetView showGridLines="0" zoomScale="85" zoomScaleNormal="85" zoomScalePageLayoutView="0" workbookViewId="0" topLeftCell="A1">
      <selection activeCell="H21" sqref="H21"/>
    </sheetView>
  </sheetViews>
  <sheetFormatPr defaultColWidth="9.140625" defaultRowHeight="12.75"/>
  <cols>
    <col min="1" max="1" width="4.140625" style="4" customWidth="1"/>
    <col min="2" max="2" width="36.57421875" style="17" customWidth="1"/>
    <col min="3" max="3" width="1.8515625" style="19" customWidth="1"/>
    <col min="4" max="4" width="36.421875" style="15" customWidth="1"/>
    <col min="5" max="16384" width="9.140625" style="4" customWidth="1"/>
  </cols>
  <sheetData>
    <row r="2" ht="12.75"/>
    <row r="3" ht="12.75"/>
    <row r="7" ht="18.75">
      <c r="B7" s="61" t="s">
        <v>50</v>
      </c>
    </row>
    <row r="8" ht="13.5" thickBot="1"/>
    <row r="9" spans="2:4" ht="13.5" thickBot="1">
      <c r="B9" s="167" t="s">
        <v>69</v>
      </c>
      <c r="C9" s="167"/>
      <c r="D9" s="167"/>
    </row>
    <row r="11" spans="2:4" ht="13.5" thickBot="1">
      <c r="B11" s="5" t="s">
        <v>30</v>
      </c>
      <c r="C11" s="6"/>
      <c r="D11" s="7" t="s">
        <v>31</v>
      </c>
    </row>
    <row r="12" spans="2:4" ht="12.75">
      <c r="B12" s="62" t="s">
        <v>32</v>
      </c>
      <c r="C12" s="63" t="s">
        <v>13</v>
      </c>
      <c r="D12" s="64" t="s">
        <v>63</v>
      </c>
    </row>
    <row r="13" spans="2:4" ht="12.75">
      <c r="B13" s="8" t="s">
        <v>33</v>
      </c>
      <c r="C13" s="65" t="s">
        <v>13</v>
      </c>
      <c r="D13" s="66"/>
    </row>
    <row r="14" spans="2:4" ht="12.75">
      <c r="B14" s="8" t="s">
        <v>34</v>
      </c>
      <c r="C14" s="65" t="s">
        <v>13</v>
      </c>
      <c r="D14" s="66"/>
    </row>
    <row r="15" spans="2:4" ht="12.75">
      <c r="B15" s="8" t="s">
        <v>35</v>
      </c>
      <c r="C15" s="65" t="s">
        <v>13</v>
      </c>
      <c r="D15" s="66"/>
    </row>
    <row r="16" spans="2:4" ht="12.75" customHeight="1">
      <c r="B16" s="8" t="s">
        <v>36</v>
      </c>
      <c r="C16" s="65" t="s">
        <v>13</v>
      </c>
      <c r="D16" s="66"/>
    </row>
    <row r="17" spans="2:4" ht="12.75">
      <c r="B17" s="8" t="s">
        <v>37</v>
      </c>
      <c r="C17" s="65" t="s">
        <v>13</v>
      </c>
      <c r="D17" s="66"/>
    </row>
    <row r="18" spans="2:4" ht="12.75">
      <c r="B18" s="8" t="s">
        <v>38</v>
      </c>
      <c r="C18" s="65" t="s">
        <v>13</v>
      </c>
      <c r="D18" s="66"/>
    </row>
    <row r="19" spans="2:4" ht="12.75">
      <c r="B19" s="8" t="s">
        <v>62</v>
      </c>
      <c r="C19" s="65" t="s">
        <v>13</v>
      </c>
      <c r="D19" s="66" t="s">
        <v>64</v>
      </c>
    </row>
    <row r="20" spans="2:4" ht="12.75">
      <c r="B20" s="20" t="s">
        <v>39</v>
      </c>
      <c r="C20" s="67" t="s">
        <v>13</v>
      </c>
      <c r="D20" s="68" t="s">
        <v>65</v>
      </c>
    </row>
    <row r="21" spans="2:4" ht="12.75">
      <c r="B21" s="21"/>
      <c r="C21" s="22"/>
      <c r="D21" s="23"/>
    </row>
    <row r="22" spans="2:4" ht="13.5" thickBot="1">
      <c r="B22" s="5" t="s">
        <v>40</v>
      </c>
      <c r="C22" s="6"/>
      <c r="D22" s="7" t="s">
        <v>31</v>
      </c>
    </row>
    <row r="23" spans="2:4" ht="12.75">
      <c r="B23" s="62" t="s">
        <v>41</v>
      </c>
      <c r="C23" s="63" t="s">
        <v>13</v>
      </c>
      <c r="D23" s="69"/>
    </row>
    <row r="24" spans="2:4" ht="12.75">
      <c r="B24" s="8" t="s">
        <v>32</v>
      </c>
      <c r="C24" s="65" t="s">
        <v>13</v>
      </c>
      <c r="D24" s="66"/>
    </row>
    <row r="25" spans="2:9" ht="12.75">
      <c r="B25" s="8" t="s">
        <v>33</v>
      </c>
      <c r="C25" s="65" t="s">
        <v>13</v>
      </c>
      <c r="D25" s="66"/>
      <c r="F25" s="9"/>
      <c r="G25" s="9"/>
      <c r="H25" s="9"/>
      <c r="I25" s="9"/>
    </row>
    <row r="26" spans="2:9" ht="12.75">
      <c r="B26" s="8" t="s">
        <v>34</v>
      </c>
      <c r="C26" s="65" t="s">
        <v>13</v>
      </c>
      <c r="D26" s="66"/>
      <c r="F26" s="9"/>
      <c r="G26" s="9"/>
      <c r="H26" s="9"/>
      <c r="I26" s="9"/>
    </row>
    <row r="27" spans="2:9" ht="12.75">
      <c r="B27" s="8" t="s">
        <v>35</v>
      </c>
      <c r="C27" s="65" t="s">
        <v>13</v>
      </c>
      <c r="D27" s="66"/>
      <c r="F27" s="9"/>
      <c r="G27" s="9"/>
      <c r="H27" s="9"/>
      <c r="I27" s="9"/>
    </row>
    <row r="28" spans="2:9" ht="12.75">
      <c r="B28" s="10" t="s">
        <v>42</v>
      </c>
      <c r="C28" s="70" t="s">
        <v>13</v>
      </c>
      <c r="D28" s="71"/>
      <c r="F28" s="9"/>
      <c r="G28" s="9"/>
      <c r="H28" s="9"/>
      <c r="I28" s="9"/>
    </row>
    <row r="29" spans="2:9" ht="12.75">
      <c r="B29" s="8" t="s">
        <v>38</v>
      </c>
      <c r="C29" s="65" t="s">
        <v>13</v>
      </c>
      <c r="D29" s="66"/>
      <c r="F29" s="9"/>
      <c r="G29" s="9"/>
      <c r="H29" s="9"/>
      <c r="I29" s="9"/>
    </row>
    <row r="30" spans="2:9" ht="12.75">
      <c r="B30" s="10" t="s">
        <v>39</v>
      </c>
      <c r="C30" s="70" t="s">
        <v>13</v>
      </c>
      <c r="D30" s="66" t="s">
        <v>43</v>
      </c>
      <c r="F30" s="9"/>
      <c r="G30" s="9"/>
      <c r="H30" s="9"/>
      <c r="I30" s="9"/>
    </row>
    <row r="31" spans="2:9" ht="12.75">
      <c r="B31" s="11"/>
      <c r="C31" s="72"/>
      <c r="D31" s="68"/>
      <c r="F31" s="9"/>
      <c r="G31" s="9"/>
      <c r="H31" s="9"/>
      <c r="I31" s="9"/>
    </row>
    <row r="32" spans="2:9" ht="13.5" thickBot="1">
      <c r="B32" s="5" t="s">
        <v>44</v>
      </c>
      <c r="C32" s="12"/>
      <c r="D32" s="7" t="s">
        <v>31</v>
      </c>
      <c r="F32" s="9"/>
      <c r="G32" s="9"/>
      <c r="H32" s="9"/>
      <c r="I32" s="9"/>
    </row>
    <row r="33" spans="2:9" ht="12.75">
      <c r="B33" s="62" t="s">
        <v>45</v>
      </c>
      <c r="C33" s="63" t="s">
        <v>13</v>
      </c>
      <c r="D33" s="64" t="s">
        <v>46</v>
      </c>
      <c r="F33" s="9"/>
      <c r="G33" s="9"/>
      <c r="H33" s="9"/>
      <c r="I33" s="9"/>
    </row>
    <row r="34" spans="2:9" ht="12.75">
      <c r="B34" s="8" t="s">
        <v>47</v>
      </c>
      <c r="C34" s="65" t="s">
        <v>13</v>
      </c>
      <c r="D34" s="73">
        <v>37655</v>
      </c>
      <c r="F34" s="9"/>
      <c r="G34" s="9"/>
      <c r="H34" s="9"/>
      <c r="I34" s="9"/>
    </row>
    <row r="35" spans="2:4" ht="12.75">
      <c r="B35" s="8" t="s">
        <v>48</v>
      </c>
      <c r="C35" s="65" t="s">
        <v>13</v>
      </c>
      <c r="D35" s="73">
        <v>37658</v>
      </c>
    </row>
    <row r="36" spans="2:4" ht="12.75">
      <c r="B36" s="8" t="s">
        <v>49</v>
      </c>
      <c r="C36" s="65" t="s">
        <v>13</v>
      </c>
      <c r="D36" s="73">
        <v>37665</v>
      </c>
    </row>
    <row r="37" spans="2:4" ht="12.75">
      <c r="B37" s="8"/>
      <c r="C37" s="65" t="s">
        <v>13</v>
      </c>
      <c r="D37" s="66"/>
    </row>
    <row r="38" spans="2:4" ht="12.75">
      <c r="B38" s="10"/>
      <c r="C38" s="65" t="s">
        <v>13</v>
      </c>
      <c r="D38" s="66"/>
    </row>
    <row r="39" spans="2:3" ht="12.75">
      <c r="B39" s="13"/>
      <c r="C39" s="14"/>
    </row>
    <row r="40" spans="2:3" ht="12.75">
      <c r="B40" s="16"/>
      <c r="C40" s="13"/>
    </row>
    <row r="41" spans="2:3" ht="12.75">
      <c r="B41" s="13"/>
      <c r="C41" s="14"/>
    </row>
    <row r="42" spans="2:3" ht="12.75">
      <c r="B42" s="13"/>
      <c r="C42" s="14"/>
    </row>
    <row r="43" spans="2:3" ht="12.75">
      <c r="B43" s="13"/>
      <c r="C43" s="14"/>
    </row>
    <row r="44" ht="12.75">
      <c r="C44" s="18"/>
    </row>
    <row r="45" ht="12.75">
      <c r="C45" s="14"/>
    </row>
    <row r="46" ht="12.75">
      <c r="C46" s="18"/>
    </row>
    <row r="47" ht="12.75">
      <c r="C47" s="13"/>
    </row>
    <row r="48" ht="12.75">
      <c r="C48" s="14"/>
    </row>
    <row r="49" ht="12.75">
      <c r="C49" s="13"/>
    </row>
  </sheetData>
  <sheetProtection/>
  <mergeCells count="1">
    <mergeCell ref="B9:D9"/>
  </mergeCells>
  <printOptions/>
  <pageMargins left="0.7874015748031497" right="0.7874015748031497" top="0.984251968503937" bottom="0.984251968503937" header="0.5118110236220472" footer="0.5118110236220472"/>
  <pageSetup orientation="portrait" paperSize="9" scale="90" r:id="rId2"/>
  <headerFooter alignWithMargins="0">
    <oddFooter>&amp;L&amp;9Akzo Nobel Veiligheidskundigen&amp;CJob Safety Analysis&amp;R&amp;9Versie November 2003</oddFooter>
  </headerFooter>
  <drawing r:id="rId1"/>
</worksheet>
</file>

<file path=xl/worksheets/sheet2.xml><?xml version="1.0" encoding="utf-8"?>
<worksheet xmlns="http://schemas.openxmlformats.org/spreadsheetml/2006/main" xmlns:r="http://schemas.openxmlformats.org/officeDocument/2006/relationships">
  <sheetPr codeName="Blad1"/>
  <dimension ref="A7:L47"/>
  <sheetViews>
    <sheetView tabSelected="1" zoomScalePageLayoutView="0" workbookViewId="0" topLeftCell="A1">
      <pane ySplit="20" topLeftCell="A21" activePane="bottomLeft" state="frozen"/>
      <selection pane="topLeft" activeCell="A1" sqref="A1"/>
      <selection pane="bottomLeft" activeCell="I24" sqref="I24"/>
    </sheetView>
  </sheetViews>
  <sheetFormatPr defaultColWidth="9.140625" defaultRowHeight="12.75"/>
  <cols>
    <col min="1" max="1" width="2.7109375" style="25" bestFit="1" customWidth="1"/>
    <col min="2" max="3" width="25.7109375" style="26" customWidth="1"/>
    <col min="4" max="6" width="2.421875" style="25" customWidth="1"/>
    <col min="7" max="7" width="5.57421875" style="25" customWidth="1"/>
    <col min="8" max="8" width="13.8515625" style="27" bestFit="1" customWidth="1"/>
    <col min="9" max="9" width="13.8515625" style="28" bestFit="1" customWidth="1"/>
    <col min="10" max="10" width="1.1484375" style="28" customWidth="1"/>
    <col min="11" max="11" width="25.7109375" style="26" customWidth="1"/>
    <col min="12" max="12" width="25.7109375" style="25" customWidth="1"/>
    <col min="13" max="16384" width="9.140625" style="25" customWidth="1"/>
  </cols>
  <sheetData>
    <row r="7" ht="18.75">
      <c r="B7" s="24" t="s">
        <v>50</v>
      </c>
    </row>
    <row r="8" spans="2:11" ht="12" customHeight="1" thickBot="1">
      <c r="B8" s="29"/>
      <c r="C8" s="29"/>
      <c r="I8" s="25"/>
      <c r="J8" s="25"/>
      <c r="K8" s="25"/>
    </row>
    <row r="9" spans="1:11" ht="12" thickBot="1">
      <c r="A9" s="30"/>
      <c r="B9" s="168" t="s">
        <v>53</v>
      </c>
      <c r="C9" s="168"/>
      <c r="D9" s="30"/>
      <c r="E9" s="30"/>
      <c r="F9" s="30"/>
      <c r="G9" s="30"/>
      <c r="I9" s="55" t="s">
        <v>69</v>
      </c>
      <c r="J9" s="30"/>
      <c r="K9" s="30"/>
    </row>
    <row r="10" spans="1:11" ht="12.75" customHeight="1">
      <c r="A10" s="169"/>
      <c r="B10" s="169"/>
      <c r="C10" s="169"/>
      <c r="D10" s="169"/>
      <c r="E10" s="169"/>
      <c r="F10" s="169"/>
      <c r="G10" s="169"/>
      <c r="I10" s="47" t="s">
        <v>68</v>
      </c>
      <c r="J10" s="47" t="s">
        <v>13</v>
      </c>
      <c r="K10" s="48" t="str">
        <f>IF('Algemene informatie'!$D$12=0,"",'Algemene informatie'!$D$12)</f>
        <v>Methanor</v>
      </c>
    </row>
    <row r="11" spans="1:11" ht="12.75" customHeight="1">
      <c r="A11" s="170"/>
      <c r="B11" s="170"/>
      <c r="C11" s="170"/>
      <c r="D11" s="170"/>
      <c r="E11" s="170"/>
      <c r="F11" s="170"/>
      <c r="G11" s="170"/>
      <c r="I11" s="49" t="s">
        <v>62</v>
      </c>
      <c r="J11" s="49" t="s">
        <v>13</v>
      </c>
      <c r="K11" s="39" t="str">
        <f>IF('Algemene informatie'!$D$19=0,"",'Algemene informatie'!$D$19)</f>
        <v>Steiger Q</v>
      </c>
    </row>
    <row r="12" spans="1:11" ht="12.75" customHeight="1">
      <c r="A12" s="170"/>
      <c r="B12" s="170"/>
      <c r="C12" s="170"/>
      <c r="D12" s="170"/>
      <c r="E12" s="170"/>
      <c r="F12" s="170"/>
      <c r="G12" s="170"/>
      <c r="I12" s="50" t="s">
        <v>39</v>
      </c>
      <c r="J12" s="50" t="s">
        <v>13</v>
      </c>
      <c r="K12" s="39" t="str">
        <f>IF('Algemene informatie'!$D$20=0,"",'Algemene informatie'!$D$20)</f>
        <v>Verladingsmedewerker</v>
      </c>
    </row>
    <row r="13" spans="1:11" ht="12.75" customHeight="1">
      <c r="A13" s="170"/>
      <c r="B13" s="170"/>
      <c r="C13" s="170"/>
      <c r="D13" s="170"/>
      <c r="E13" s="170"/>
      <c r="F13" s="170"/>
      <c r="G13" s="170"/>
      <c r="I13" s="51" t="s">
        <v>67</v>
      </c>
      <c r="J13" s="51" t="s">
        <v>13</v>
      </c>
      <c r="K13" s="52">
        <f>'Algemene informatie'!D34</f>
        <v>37655</v>
      </c>
    </row>
    <row r="14" spans="1:11" ht="13.5" customHeight="1" thickBot="1">
      <c r="A14" s="171"/>
      <c r="B14" s="171"/>
      <c r="C14" s="171"/>
      <c r="D14" s="171"/>
      <c r="E14" s="171"/>
      <c r="F14" s="171"/>
      <c r="G14" s="171"/>
      <c r="I14" s="53"/>
      <c r="J14" s="53"/>
      <c r="K14" s="54"/>
    </row>
    <row r="15" spans="2:7" ht="11.25">
      <c r="B15" s="31"/>
      <c r="C15" s="31"/>
      <c r="D15" s="31"/>
      <c r="E15" s="31"/>
      <c r="F15" s="31"/>
      <c r="G15" s="31"/>
    </row>
    <row r="16" spans="2:7" ht="11.25">
      <c r="B16" s="31"/>
      <c r="C16" s="56" t="s">
        <v>7</v>
      </c>
      <c r="D16" s="31"/>
      <c r="E16" s="31"/>
      <c r="F16" s="31"/>
      <c r="G16" s="31"/>
    </row>
    <row r="17" spans="2:7" ht="11.25">
      <c r="B17" s="31"/>
      <c r="C17" s="56" t="s">
        <v>70</v>
      </c>
      <c r="D17" s="31"/>
      <c r="E17" s="31"/>
      <c r="F17" s="31"/>
      <c r="G17" s="31"/>
    </row>
    <row r="18" ht="12" thickBot="1"/>
    <row r="19" spans="1:12" s="33" customFormat="1" ht="22.5">
      <c r="A19" s="32"/>
      <c r="B19" s="57" t="s">
        <v>72</v>
      </c>
      <c r="C19" s="57" t="s">
        <v>51</v>
      </c>
      <c r="D19" s="58" t="s">
        <v>52</v>
      </c>
      <c r="E19" s="32"/>
      <c r="F19" s="32"/>
      <c r="G19" s="32"/>
      <c r="H19" s="59" t="s">
        <v>58</v>
      </c>
      <c r="I19" s="59" t="s">
        <v>59</v>
      </c>
      <c r="J19" s="32"/>
      <c r="K19" s="59" t="s">
        <v>60</v>
      </c>
      <c r="L19" s="59" t="s">
        <v>61</v>
      </c>
    </row>
    <row r="20" spans="1:12" ht="12" thickBot="1">
      <c r="A20" s="34"/>
      <c r="B20" s="34"/>
      <c r="C20" s="34"/>
      <c r="D20" s="60" t="s">
        <v>54</v>
      </c>
      <c r="E20" s="60" t="s">
        <v>55</v>
      </c>
      <c r="F20" s="60" t="s">
        <v>56</v>
      </c>
      <c r="G20" s="60" t="s">
        <v>57</v>
      </c>
      <c r="H20" s="35"/>
      <c r="I20" s="36"/>
      <c r="J20" s="36"/>
      <c r="K20" s="29"/>
      <c r="L20" s="34"/>
    </row>
    <row r="21" spans="1:12" ht="11.25">
      <c r="A21" s="37">
        <v>1</v>
      </c>
      <c r="B21" s="41"/>
      <c r="C21" s="41"/>
      <c r="D21" s="74">
        <v>5</v>
      </c>
      <c r="E21" s="74">
        <v>9</v>
      </c>
      <c r="F21" s="74">
        <v>7</v>
      </c>
      <c r="G21" s="75">
        <f>IF(D21="","",D21*E21*F21)</f>
        <v>315</v>
      </c>
      <c r="H21" s="76" t="str">
        <f>IF(D21="","",IF(D21&gt;8,"Zeer hoog risico",IF(G21&lt;1,"geen",IF(G21&lt;90,"Mogelijk risico",IF(G21&lt;200,"Aanmerkelijk risico",IF(G21&lt;440,"Hoog risico",IF(G21&gt;440,"Zeer hoog risico")))))))</f>
        <v>Hoog risico</v>
      </c>
      <c r="I21" s="76" t="str">
        <f>IF(D21="","",IF(D21&gt;8,"Werk onderbreken",IF(G21&lt;1,"geen",IF(G21&lt;90,"Aandacht vereist",IF(G21&lt;200,"Correctie nodig",IF(G21&lt;440,"Direct corrigeren",IF(G21&gt;440,"Werk onderbreken")))))))</f>
        <v>Direct corrigeren</v>
      </c>
      <c r="J21" s="45"/>
      <c r="K21" s="41"/>
      <c r="L21" s="43"/>
    </row>
    <row r="22" spans="1:12" ht="11.25">
      <c r="A22" s="38">
        <v>2</v>
      </c>
      <c r="B22" s="42"/>
      <c r="C22" s="42"/>
      <c r="D22" s="77">
        <v>9</v>
      </c>
      <c r="E22" s="77">
        <v>5</v>
      </c>
      <c r="F22" s="77">
        <v>7</v>
      </c>
      <c r="G22" s="78">
        <f aca="true" t="shared" si="0" ref="G22:G39">IF(D22="","",D22*E22*F22)</f>
        <v>315</v>
      </c>
      <c r="H22" s="46" t="str">
        <f aca="true" t="shared" si="1" ref="H22:H39">IF(D22="","",IF(D22&gt;8,"Zeer hoog risico",IF(G22&lt;1,"geen",IF(G22&lt;90,"Mogelijk risico",IF(G22&lt;200,"Aanmerkelijk risico",IF(G22&lt;440,"Hoog risico",IF(G22&gt;440,"Zeer hoog risico")))))))</f>
        <v>Zeer hoog risico</v>
      </c>
      <c r="I22" s="46" t="str">
        <f aca="true" t="shared" si="2" ref="I22:I39">IF(D22="","",IF(D22&gt;8,"Werk onderbreken",IF(G22&lt;1,"geen",IF(G22&lt;90,"Aandacht vereist",IF(G22&lt;200,"Correctie nodig",IF(G22&lt;440,"Direct corrigeren",IF(G22&gt;440,"Werk onderbreken")))))))</f>
        <v>Werk onderbreken</v>
      </c>
      <c r="J22" s="46"/>
      <c r="K22" s="42"/>
      <c r="L22" s="44"/>
    </row>
    <row r="23" spans="1:12" ht="11.25">
      <c r="A23" s="38">
        <v>3</v>
      </c>
      <c r="B23" s="42"/>
      <c r="C23" s="42"/>
      <c r="D23" s="77">
        <v>7</v>
      </c>
      <c r="E23" s="77">
        <v>7</v>
      </c>
      <c r="F23" s="77">
        <v>7</v>
      </c>
      <c r="G23" s="78">
        <f t="shared" si="0"/>
        <v>343</v>
      </c>
      <c r="H23" s="46" t="str">
        <f t="shared" si="1"/>
        <v>Hoog risico</v>
      </c>
      <c r="I23" s="46" t="str">
        <f t="shared" si="2"/>
        <v>Direct corrigeren</v>
      </c>
      <c r="J23" s="46"/>
      <c r="K23" s="42"/>
      <c r="L23" s="44"/>
    </row>
    <row r="24" spans="1:12" ht="11.25">
      <c r="A24" s="38">
        <v>4</v>
      </c>
      <c r="B24" s="42"/>
      <c r="C24" s="42"/>
      <c r="D24" s="77">
        <v>5</v>
      </c>
      <c r="E24" s="77">
        <v>9</v>
      </c>
      <c r="F24" s="77">
        <v>7</v>
      </c>
      <c r="G24" s="78">
        <f t="shared" si="0"/>
        <v>315</v>
      </c>
      <c r="H24" s="46" t="str">
        <f t="shared" si="1"/>
        <v>Hoog risico</v>
      </c>
      <c r="I24" s="46" t="str">
        <f t="shared" si="2"/>
        <v>Direct corrigeren</v>
      </c>
      <c r="J24" s="46"/>
      <c r="K24" s="42"/>
      <c r="L24" s="44"/>
    </row>
    <row r="25" spans="1:12" ht="11.25">
      <c r="A25" s="38">
        <v>5</v>
      </c>
      <c r="B25" s="42"/>
      <c r="C25" s="42"/>
      <c r="D25" s="77">
        <v>3</v>
      </c>
      <c r="E25" s="77">
        <v>3</v>
      </c>
      <c r="F25" s="77">
        <v>7</v>
      </c>
      <c r="G25" s="78">
        <f t="shared" si="0"/>
        <v>63</v>
      </c>
      <c r="H25" s="46" t="str">
        <f t="shared" si="1"/>
        <v>Mogelijk risico</v>
      </c>
      <c r="I25" s="46" t="str">
        <f t="shared" si="2"/>
        <v>Aandacht vereist</v>
      </c>
      <c r="J25" s="46"/>
      <c r="K25" s="42"/>
      <c r="L25" s="44"/>
    </row>
    <row r="26" spans="1:12" ht="11.25">
      <c r="A26" s="38">
        <v>6</v>
      </c>
      <c r="B26" s="42"/>
      <c r="C26" s="42"/>
      <c r="D26" s="77">
        <v>9</v>
      </c>
      <c r="E26" s="77">
        <v>9</v>
      </c>
      <c r="F26" s="77">
        <v>7</v>
      </c>
      <c r="G26" s="78">
        <f t="shared" si="0"/>
        <v>567</v>
      </c>
      <c r="H26" s="46" t="str">
        <f t="shared" si="1"/>
        <v>Zeer hoog risico</v>
      </c>
      <c r="I26" s="46" t="str">
        <f t="shared" si="2"/>
        <v>Werk onderbreken</v>
      </c>
      <c r="J26" s="46"/>
      <c r="K26" s="42"/>
      <c r="L26" s="44"/>
    </row>
    <row r="27" spans="1:12" ht="11.25">
      <c r="A27" s="38">
        <v>7</v>
      </c>
      <c r="B27" s="42"/>
      <c r="C27" s="42"/>
      <c r="D27" s="77">
        <v>9</v>
      </c>
      <c r="E27" s="77">
        <v>9</v>
      </c>
      <c r="F27" s="77">
        <v>7</v>
      </c>
      <c r="G27" s="78">
        <f t="shared" si="0"/>
        <v>567</v>
      </c>
      <c r="H27" s="46" t="str">
        <f t="shared" si="1"/>
        <v>Zeer hoog risico</v>
      </c>
      <c r="I27" s="46" t="str">
        <f t="shared" si="2"/>
        <v>Werk onderbreken</v>
      </c>
      <c r="J27" s="46"/>
      <c r="K27" s="42"/>
      <c r="L27" s="44"/>
    </row>
    <row r="28" spans="1:12" ht="11.25">
      <c r="A28" s="38">
        <v>8</v>
      </c>
      <c r="B28" s="42"/>
      <c r="C28" s="42"/>
      <c r="D28" s="77">
        <v>9</v>
      </c>
      <c r="E28" s="77">
        <v>9</v>
      </c>
      <c r="F28" s="77">
        <v>7</v>
      </c>
      <c r="G28" s="78">
        <f t="shared" si="0"/>
        <v>567</v>
      </c>
      <c r="H28" s="46" t="str">
        <f t="shared" si="1"/>
        <v>Zeer hoog risico</v>
      </c>
      <c r="I28" s="46" t="str">
        <f t="shared" si="2"/>
        <v>Werk onderbreken</v>
      </c>
      <c r="J28" s="46"/>
      <c r="K28" s="42"/>
      <c r="L28" s="44"/>
    </row>
    <row r="29" spans="1:12" ht="11.25">
      <c r="A29" s="38">
        <v>9</v>
      </c>
      <c r="B29" s="42"/>
      <c r="C29" s="42"/>
      <c r="D29" s="77">
        <v>9</v>
      </c>
      <c r="E29" s="77">
        <v>9</v>
      </c>
      <c r="F29" s="77">
        <v>7</v>
      </c>
      <c r="G29" s="78">
        <f t="shared" si="0"/>
        <v>567</v>
      </c>
      <c r="H29" s="46" t="str">
        <f t="shared" si="1"/>
        <v>Zeer hoog risico</v>
      </c>
      <c r="I29" s="46" t="str">
        <f t="shared" si="2"/>
        <v>Werk onderbreken</v>
      </c>
      <c r="J29" s="46"/>
      <c r="K29" s="42"/>
      <c r="L29" s="44"/>
    </row>
    <row r="30" spans="1:12" ht="11.25">
      <c r="A30" s="38">
        <v>10</v>
      </c>
      <c r="B30" s="42"/>
      <c r="C30" s="42"/>
      <c r="D30" s="77">
        <v>9</v>
      </c>
      <c r="E30" s="77">
        <v>9</v>
      </c>
      <c r="F30" s="77">
        <v>7</v>
      </c>
      <c r="G30" s="78">
        <f t="shared" si="0"/>
        <v>567</v>
      </c>
      <c r="H30" s="46" t="str">
        <f t="shared" si="1"/>
        <v>Zeer hoog risico</v>
      </c>
      <c r="I30" s="46" t="str">
        <f t="shared" si="2"/>
        <v>Werk onderbreken</v>
      </c>
      <c r="J30" s="46"/>
      <c r="K30" s="42"/>
      <c r="L30" s="44"/>
    </row>
    <row r="31" spans="1:12" ht="11.25">
      <c r="A31" s="38">
        <v>11</v>
      </c>
      <c r="B31" s="42"/>
      <c r="C31" s="42"/>
      <c r="D31" s="77">
        <v>9</v>
      </c>
      <c r="E31" s="77">
        <v>9</v>
      </c>
      <c r="F31" s="77">
        <v>7</v>
      </c>
      <c r="G31" s="78">
        <f t="shared" si="0"/>
        <v>567</v>
      </c>
      <c r="H31" s="46" t="str">
        <f t="shared" si="1"/>
        <v>Zeer hoog risico</v>
      </c>
      <c r="I31" s="46" t="str">
        <f t="shared" si="2"/>
        <v>Werk onderbreken</v>
      </c>
      <c r="J31" s="46"/>
      <c r="K31" s="42"/>
      <c r="L31" s="44"/>
    </row>
    <row r="32" spans="1:12" ht="11.25">
      <c r="A32" s="38">
        <v>12</v>
      </c>
      <c r="B32" s="42"/>
      <c r="C32" s="42"/>
      <c r="D32" s="77">
        <v>9</v>
      </c>
      <c r="E32" s="77">
        <v>9</v>
      </c>
      <c r="F32" s="77">
        <v>7</v>
      </c>
      <c r="G32" s="78">
        <f t="shared" si="0"/>
        <v>567</v>
      </c>
      <c r="H32" s="46" t="str">
        <f t="shared" si="1"/>
        <v>Zeer hoog risico</v>
      </c>
      <c r="I32" s="46" t="str">
        <f t="shared" si="2"/>
        <v>Werk onderbreken</v>
      </c>
      <c r="J32" s="46"/>
      <c r="K32" s="42"/>
      <c r="L32" s="44"/>
    </row>
    <row r="33" spans="1:12" ht="11.25">
      <c r="A33" s="38">
        <v>13</v>
      </c>
      <c r="B33" s="42"/>
      <c r="C33" s="42"/>
      <c r="D33" s="77">
        <v>9</v>
      </c>
      <c r="E33" s="77">
        <v>9</v>
      </c>
      <c r="F33" s="77">
        <v>7</v>
      </c>
      <c r="G33" s="78">
        <f t="shared" si="0"/>
        <v>567</v>
      </c>
      <c r="H33" s="46" t="str">
        <f t="shared" si="1"/>
        <v>Zeer hoog risico</v>
      </c>
      <c r="I33" s="46" t="str">
        <f t="shared" si="2"/>
        <v>Werk onderbreken</v>
      </c>
      <c r="J33" s="46"/>
      <c r="K33" s="42"/>
      <c r="L33" s="44"/>
    </row>
    <row r="34" spans="1:12" ht="11.25">
      <c r="A34" s="38">
        <v>14</v>
      </c>
      <c r="B34" s="42"/>
      <c r="C34" s="42"/>
      <c r="D34" s="77">
        <v>9</v>
      </c>
      <c r="E34" s="77">
        <v>9</v>
      </c>
      <c r="F34" s="77">
        <v>7</v>
      </c>
      <c r="G34" s="78">
        <f t="shared" si="0"/>
        <v>567</v>
      </c>
      <c r="H34" s="46" t="str">
        <f t="shared" si="1"/>
        <v>Zeer hoog risico</v>
      </c>
      <c r="I34" s="46" t="str">
        <f t="shared" si="2"/>
        <v>Werk onderbreken</v>
      </c>
      <c r="J34" s="46"/>
      <c r="K34" s="42"/>
      <c r="L34" s="44"/>
    </row>
    <row r="35" spans="1:12" ht="11.25">
      <c r="A35" s="38">
        <v>15</v>
      </c>
      <c r="B35" s="42"/>
      <c r="C35" s="42"/>
      <c r="D35" s="77">
        <v>9</v>
      </c>
      <c r="E35" s="77">
        <v>9</v>
      </c>
      <c r="F35" s="77">
        <v>7</v>
      </c>
      <c r="G35" s="78">
        <f t="shared" si="0"/>
        <v>567</v>
      </c>
      <c r="H35" s="46" t="str">
        <f t="shared" si="1"/>
        <v>Zeer hoog risico</v>
      </c>
      <c r="I35" s="46" t="str">
        <f t="shared" si="2"/>
        <v>Werk onderbreken</v>
      </c>
      <c r="J35" s="46"/>
      <c r="K35" s="42"/>
      <c r="L35" s="44"/>
    </row>
    <row r="36" spans="1:12" ht="11.25">
      <c r="A36" s="38">
        <v>16</v>
      </c>
      <c r="B36" s="42"/>
      <c r="C36" s="42"/>
      <c r="D36" s="77">
        <v>9</v>
      </c>
      <c r="E36" s="77">
        <v>9</v>
      </c>
      <c r="F36" s="77">
        <v>7</v>
      </c>
      <c r="G36" s="78">
        <f t="shared" si="0"/>
        <v>567</v>
      </c>
      <c r="H36" s="46" t="str">
        <f t="shared" si="1"/>
        <v>Zeer hoog risico</v>
      </c>
      <c r="I36" s="46" t="str">
        <f t="shared" si="2"/>
        <v>Werk onderbreken</v>
      </c>
      <c r="J36" s="46"/>
      <c r="K36" s="42"/>
      <c r="L36" s="44"/>
    </row>
    <row r="37" spans="1:12" ht="11.25">
      <c r="A37" s="38">
        <v>17</v>
      </c>
      <c r="B37" s="42"/>
      <c r="C37" s="42"/>
      <c r="D37" s="77">
        <v>9</v>
      </c>
      <c r="E37" s="77">
        <v>9</v>
      </c>
      <c r="F37" s="77">
        <v>7</v>
      </c>
      <c r="G37" s="78">
        <f t="shared" si="0"/>
        <v>567</v>
      </c>
      <c r="H37" s="46" t="str">
        <f t="shared" si="1"/>
        <v>Zeer hoog risico</v>
      </c>
      <c r="I37" s="46" t="str">
        <f t="shared" si="2"/>
        <v>Werk onderbreken</v>
      </c>
      <c r="J37" s="46"/>
      <c r="K37" s="42"/>
      <c r="L37" s="44"/>
    </row>
    <row r="38" spans="1:12" ht="11.25">
      <c r="A38" s="38">
        <v>18</v>
      </c>
      <c r="B38" s="42"/>
      <c r="C38" s="42"/>
      <c r="D38" s="77">
        <v>9</v>
      </c>
      <c r="E38" s="77">
        <v>9</v>
      </c>
      <c r="F38" s="77">
        <v>7</v>
      </c>
      <c r="G38" s="78">
        <f t="shared" si="0"/>
        <v>567</v>
      </c>
      <c r="H38" s="46" t="str">
        <f t="shared" si="1"/>
        <v>Zeer hoog risico</v>
      </c>
      <c r="I38" s="46" t="str">
        <f t="shared" si="2"/>
        <v>Werk onderbreken</v>
      </c>
      <c r="J38" s="46"/>
      <c r="K38" s="42"/>
      <c r="L38" s="44"/>
    </row>
    <row r="39" spans="1:12" ht="11.25">
      <c r="A39" s="38">
        <v>19</v>
      </c>
      <c r="B39" s="42"/>
      <c r="C39" s="42"/>
      <c r="D39" s="77">
        <v>9</v>
      </c>
      <c r="E39" s="77">
        <v>9</v>
      </c>
      <c r="F39" s="77">
        <v>7</v>
      </c>
      <c r="G39" s="78">
        <f t="shared" si="0"/>
        <v>567</v>
      </c>
      <c r="H39" s="46" t="str">
        <f t="shared" si="1"/>
        <v>Zeer hoog risico</v>
      </c>
      <c r="I39" s="46" t="str">
        <f t="shared" si="2"/>
        <v>Werk onderbreken</v>
      </c>
      <c r="J39" s="46"/>
      <c r="K39" s="42"/>
      <c r="L39" s="44"/>
    </row>
    <row r="40" spans="1:12" ht="11.25">
      <c r="A40" s="38">
        <v>20</v>
      </c>
      <c r="B40" s="42"/>
      <c r="C40" s="42"/>
      <c r="D40" s="77">
        <v>9</v>
      </c>
      <c r="E40" s="77">
        <v>9</v>
      </c>
      <c r="F40" s="77">
        <v>7</v>
      </c>
      <c r="G40" s="78">
        <f>IF(D40="","",D40*E40*F40)</f>
        <v>567</v>
      </c>
      <c r="H40" s="46" t="str">
        <f>IF(D40="","",IF(D40&gt;8,"Zeer hoog risico",IF(G40&lt;1,"geen",IF(G40&lt;90,"Mogelijk risico",IF(G40&lt;200,"Aanmerkelijk risico",IF(G40&lt;440,"Hoog risico",IF(G40&gt;440,"Zeer hoog risico")))))))</f>
        <v>Zeer hoog risico</v>
      </c>
      <c r="I40" s="46" t="str">
        <f>IF(D40="","",IF(D40&gt;8,"Werk onderbreken",IF(G40&lt;1,"geen",IF(G40&lt;90,"Aandacht vereist",IF(G40&lt;200,"Correctie nodig",IF(G40&lt;440,"Direct corrigeren",IF(G40&gt;440,"Werk onderbreken")))))))</f>
        <v>Werk onderbreken</v>
      </c>
      <c r="J40" s="46"/>
      <c r="K40" s="42"/>
      <c r="L40" s="44"/>
    </row>
    <row r="41" ht="12" thickBot="1"/>
    <row r="42" spans="1:7" ht="12" thickBot="1">
      <c r="A42" s="30"/>
      <c r="B42" s="40" t="s">
        <v>66</v>
      </c>
      <c r="C42" s="40"/>
      <c r="D42" s="30"/>
      <c r="E42" s="30"/>
      <c r="F42" s="30"/>
      <c r="G42" s="30"/>
    </row>
    <row r="43" spans="1:7" ht="11.25">
      <c r="A43" s="169"/>
      <c r="B43" s="169"/>
      <c r="C43" s="169"/>
      <c r="D43" s="169"/>
      <c r="E43" s="169"/>
      <c r="F43" s="169"/>
      <c r="G43" s="169"/>
    </row>
    <row r="44" spans="1:7" ht="11.25">
      <c r="A44" s="170"/>
      <c r="B44" s="170"/>
      <c r="C44" s="170"/>
      <c r="D44" s="170"/>
      <c r="E44" s="170"/>
      <c r="F44" s="170"/>
      <c r="G44" s="170"/>
    </row>
    <row r="45" spans="1:7" ht="11.25">
      <c r="A45" s="170"/>
      <c r="B45" s="170"/>
      <c r="C45" s="170"/>
      <c r="D45" s="170"/>
      <c r="E45" s="170"/>
      <c r="F45" s="170"/>
      <c r="G45" s="170"/>
    </row>
    <row r="46" spans="1:7" ht="11.25">
      <c r="A46" s="170"/>
      <c r="B46" s="170"/>
      <c r="C46" s="170"/>
      <c r="D46" s="170"/>
      <c r="E46" s="170"/>
      <c r="F46" s="170"/>
      <c r="G46" s="170"/>
    </row>
    <row r="47" spans="1:7" ht="12" thickBot="1">
      <c r="A47" s="171"/>
      <c r="B47" s="171"/>
      <c r="C47" s="171"/>
      <c r="D47" s="171"/>
      <c r="E47" s="171"/>
      <c r="F47" s="171"/>
      <c r="G47" s="171"/>
    </row>
  </sheetData>
  <sheetProtection sheet="1" objects="1" scenarios="1"/>
  <mergeCells count="3">
    <mergeCell ref="B9:C9"/>
    <mergeCell ref="A43:G47"/>
    <mergeCell ref="A10:G14"/>
  </mergeCells>
  <printOptions/>
  <pageMargins left="0.7874015748031497" right="0.7874015748031497" top="0.5905511811023623" bottom="0.5905511811023623" header="0.5118110236220472" footer="0.5118110236220472"/>
  <pageSetup orientation="landscape" paperSize="9" scale="80" r:id="rId2"/>
  <legacyDrawing r:id="rId1"/>
</worksheet>
</file>

<file path=xl/worksheets/sheet3.xml><?xml version="1.0" encoding="utf-8"?>
<worksheet xmlns="http://schemas.openxmlformats.org/spreadsheetml/2006/main" xmlns:r="http://schemas.openxmlformats.org/officeDocument/2006/relationships">
  <sheetPr codeName="Blad2"/>
  <dimension ref="A1:E28"/>
  <sheetViews>
    <sheetView showGridLines="0" showRowColHeaders="0" zoomScalePageLayoutView="0" workbookViewId="0" topLeftCell="A1">
      <selection activeCell="E29" sqref="E29"/>
    </sheetView>
  </sheetViews>
  <sheetFormatPr defaultColWidth="9.140625" defaultRowHeight="12.75"/>
  <cols>
    <col min="1" max="1" width="2.00390625" style="0" bestFit="1" customWidth="1"/>
    <col min="2" max="2" width="37.28125" style="0" bestFit="1" customWidth="1"/>
    <col min="3" max="3" width="3.00390625" style="0" customWidth="1"/>
    <col min="4" max="4" width="3.00390625" style="0" bestFit="1" customWidth="1"/>
    <col min="5" max="5" width="78.00390625" style="0" customWidth="1"/>
  </cols>
  <sheetData>
    <row r="1" spans="1:5" ht="12.75">
      <c r="A1" s="102"/>
      <c r="B1" s="103"/>
      <c r="C1" s="103"/>
      <c r="D1" s="103"/>
      <c r="E1" s="104"/>
    </row>
    <row r="2" spans="1:5" ht="12.75">
      <c r="A2" s="102"/>
      <c r="B2" s="103"/>
      <c r="C2" s="103"/>
      <c r="D2" s="103"/>
      <c r="E2" s="104"/>
    </row>
    <row r="3" spans="1:5" ht="12.75">
      <c r="A3" s="102"/>
      <c r="B3" s="103"/>
      <c r="C3" s="103"/>
      <c r="D3" s="103"/>
      <c r="E3" s="102"/>
    </row>
    <row r="4" spans="1:5" ht="12.75">
      <c r="A4" s="102"/>
      <c r="B4" s="103"/>
      <c r="C4" s="103"/>
      <c r="D4" s="103"/>
      <c r="E4" s="102"/>
    </row>
    <row r="5" spans="2:5" ht="12.75">
      <c r="B5" s="3"/>
      <c r="C5" s="3"/>
      <c r="D5" s="3"/>
      <c r="E5" s="1"/>
    </row>
    <row r="6" spans="2:5" ht="12.75">
      <c r="B6" s="3"/>
      <c r="C6" s="3"/>
      <c r="D6" s="3"/>
      <c r="E6" s="1"/>
    </row>
    <row r="7" spans="2:5" ht="13.5" thickBot="1">
      <c r="B7" s="3"/>
      <c r="C7" s="3"/>
      <c r="D7" s="3"/>
      <c r="E7" s="1"/>
    </row>
    <row r="8" spans="1:5" ht="13.5" thickBot="1">
      <c r="A8" s="82"/>
      <c r="B8" s="83" t="s">
        <v>6</v>
      </c>
      <c r="C8" s="83"/>
      <c r="D8" s="83"/>
      <c r="E8" s="84" t="s">
        <v>81</v>
      </c>
    </row>
    <row r="9" spans="1:5" ht="51">
      <c r="A9" s="85">
        <v>1</v>
      </c>
      <c r="B9" s="105" t="s">
        <v>0</v>
      </c>
      <c r="C9" s="85"/>
      <c r="D9" s="85"/>
      <c r="E9" s="86" t="s">
        <v>107</v>
      </c>
    </row>
    <row r="10" spans="1:5" ht="12.75">
      <c r="A10" s="87">
        <v>2</v>
      </c>
      <c r="B10" s="106" t="s">
        <v>1</v>
      </c>
      <c r="C10" s="87"/>
      <c r="D10" s="87"/>
      <c r="E10" s="88" t="s">
        <v>108</v>
      </c>
    </row>
    <row r="11" spans="1:5" ht="51">
      <c r="A11" s="87">
        <v>3</v>
      </c>
      <c r="B11" s="106" t="s">
        <v>2</v>
      </c>
      <c r="C11" s="87"/>
      <c r="D11" s="87"/>
      <c r="E11" s="88" t="s">
        <v>109</v>
      </c>
    </row>
    <row r="12" spans="1:5" ht="25.5">
      <c r="A12" s="87">
        <v>4</v>
      </c>
      <c r="B12" s="106" t="s">
        <v>3</v>
      </c>
      <c r="C12" s="87"/>
      <c r="D12" s="87"/>
      <c r="E12" s="88" t="s">
        <v>110</v>
      </c>
    </row>
    <row r="13" spans="1:5" ht="12.75">
      <c r="A13" s="87">
        <v>5</v>
      </c>
      <c r="B13" s="106" t="s">
        <v>4</v>
      </c>
      <c r="C13" s="87"/>
      <c r="D13" s="87"/>
      <c r="E13" s="88" t="s">
        <v>111</v>
      </c>
    </row>
    <row r="14" spans="1:5" ht="25.5">
      <c r="A14" s="87">
        <v>6</v>
      </c>
      <c r="B14" s="106" t="s">
        <v>5</v>
      </c>
      <c r="C14" s="87"/>
      <c r="D14" s="87"/>
      <c r="E14" s="88" t="s">
        <v>112</v>
      </c>
    </row>
    <row r="15" spans="1:5" ht="13.5" thickBot="1">
      <c r="A15" s="79"/>
      <c r="B15" s="80"/>
      <c r="C15" s="80"/>
      <c r="D15" s="80"/>
      <c r="E15" s="81"/>
    </row>
    <row r="16" spans="2:5" ht="26.25" thickBot="1">
      <c r="B16" s="3"/>
      <c r="C16" s="3"/>
      <c r="D16" s="103"/>
      <c r="E16" s="104" t="s">
        <v>82</v>
      </c>
    </row>
    <row r="17" spans="1:5" ht="26.25" thickBot="1">
      <c r="A17" s="82"/>
      <c r="B17" s="83" t="s">
        <v>73</v>
      </c>
      <c r="C17" s="2"/>
      <c r="D17" s="83"/>
      <c r="E17" s="84" t="s">
        <v>83</v>
      </c>
    </row>
    <row r="18" spans="1:5" ht="12.75">
      <c r="A18">
        <v>1</v>
      </c>
      <c r="B18" s="3" t="s">
        <v>75</v>
      </c>
      <c r="C18" s="3"/>
      <c r="D18" s="85">
        <v>1</v>
      </c>
      <c r="E18" s="89" t="s">
        <v>84</v>
      </c>
    </row>
    <row r="19" spans="1:5" ht="12.75">
      <c r="A19" s="90">
        <v>2</v>
      </c>
      <c r="B19" s="87" t="s">
        <v>74</v>
      </c>
      <c r="C19" s="3"/>
      <c r="D19" s="87">
        <v>2</v>
      </c>
      <c r="E19" s="88" t="s">
        <v>85</v>
      </c>
    </row>
    <row r="20" spans="1:5" ht="12.75">
      <c r="A20" s="90">
        <v>3</v>
      </c>
      <c r="B20" s="87" t="s">
        <v>76</v>
      </c>
      <c r="C20" s="3"/>
      <c r="D20" s="87">
        <v>3</v>
      </c>
      <c r="E20" s="88" t="s">
        <v>86</v>
      </c>
    </row>
    <row r="21" spans="1:5" ht="12.75">
      <c r="A21" s="90">
        <v>4</v>
      </c>
      <c r="B21" s="87" t="s">
        <v>77</v>
      </c>
      <c r="C21" s="3"/>
      <c r="D21" s="87">
        <v>4</v>
      </c>
      <c r="E21" s="88" t="s">
        <v>87</v>
      </c>
    </row>
    <row r="22" spans="1:5" ht="12.75">
      <c r="A22" s="90">
        <v>5</v>
      </c>
      <c r="B22" s="87" t="s">
        <v>78</v>
      </c>
      <c r="C22" s="3"/>
      <c r="D22" s="87">
        <v>5</v>
      </c>
      <c r="E22" s="88" t="s">
        <v>88</v>
      </c>
    </row>
    <row r="23" spans="1:5" ht="12.75">
      <c r="A23" s="90">
        <v>6</v>
      </c>
      <c r="B23" s="87" t="s">
        <v>79</v>
      </c>
      <c r="C23" s="3"/>
      <c r="D23" s="87">
        <v>6</v>
      </c>
      <c r="E23" s="88" t="s">
        <v>89</v>
      </c>
    </row>
    <row r="24" spans="1:5" ht="12.75">
      <c r="A24" s="90">
        <v>7</v>
      </c>
      <c r="B24" s="87" t="s">
        <v>80</v>
      </c>
      <c r="C24" s="3"/>
      <c r="D24" s="87">
        <v>7</v>
      </c>
      <c r="E24" s="88" t="s">
        <v>90</v>
      </c>
    </row>
    <row r="25" spans="2:5" ht="12.75">
      <c r="B25" s="3"/>
      <c r="C25" s="3"/>
      <c r="D25" s="87">
        <v>8</v>
      </c>
      <c r="E25" s="88" t="s">
        <v>91</v>
      </c>
    </row>
    <row r="26" spans="2:5" ht="12.75">
      <c r="B26" s="3"/>
      <c r="C26" s="3"/>
      <c r="D26" s="87">
        <v>9</v>
      </c>
      <c r="E26" s="88" t="s">
        <v>92</v>
      </c>
    </row>
    <row r="27" spans="2:5" ht="12.75">
      <c r="B27" s="3"/>
      <c r="C27" s="3"/>
      <c r="D27" s="87">
        <v>10</v>
      </c>
      <c r="E27" s="88" t="s">
        <v>93</v>
      </c>
    </row>
    <row r="28" spans="2:5" ht="12.75">
      <c r="B28" s="3"/>
      <c r="C28" s="3"/>
      <c r="D28" s="87">
        <v>11</v>
      </c>
      <c r="E28" s="88" t="s">
        <v>94</v>
      </c>
    </row>
  </sheetData>
  <sheetProtection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3"/>
  <dimension ref="A7:E21"/>
  <sheetViews>
    <sheetView showGridLines="0" showRowColHeaders="0" zoomScalePageLayoutView="0" workbookViewId="0" topLeftCell="A1">
      <selection activeCell="A23" sqref="A23:IV65536"/>
    </sheetView>
  </sheetViews>
  <sheetFormatPr defaultColWidth="0" defaultRowHeight="12.75" zeroHeight="1"/>
  <cols>
    <col min="1" max="1" width="2.28125" style="0" bestFit="1" customWidth="1"/>
    <col min="2" max="2" width="36.7109375" style="3" customWidth="1"/>
    <col min="3" max="4" width="2.8515625" style="3" customWidth="1"/>
    <col min="5" max="5" width="85.421875" style="1" customWidth="1"/>
    <col min="6" max="16384" width="0" style="0" hidden="1" customWidth="1"/>
  </cols>
  <sheetData>
    <row r="1" ht="12.75"/>
    <row r="2" ht="12.75"/>
    <row r="3" ht="12.75"/>
    <row r="4" ht="12.75"/>
    <row r="5" ht="12.75"/>
    <row r="6" ht="13.5" thickBot="1"/>
    <row r="7" spans="1:5" ht="15">
      <c r="A7" s="92"/>
      <c r="B7" s="93" t="s">
        <v>104</v>
      </c>
      <c r="C7" s="94"/>
      <c r="D7" s="94"/>
      <c r="E7" s="93" t="s">
        <v>50</v>
      </c>
    </row>
    <row r="8" spans="1:5" ht="6" customHeight="1">
      <c r="A8" s="99"/>
      <c r="B8" s="100"/>
      <c r="C8" s="101"/>
      <c r="D8" s="101"/>
      <c r="E8" s="100"/>
    </row>
    <row r="9" spans="1:5" ht="15" customHeight="1">
      <c r="A9" s="102"/>
      <c r="B9" s="174" t="s">
        <v>71</v>
      </c>
      <c r="C9" s="174"/>
      <c r="D9" s="174"/>
      <c r="E9" s="174"/>
    </row>
    <row r="10" spans="1:5" ht="27.75" customHeight="1">
      <c r="A10" s="102"/>
      <c r="B10" s="178" t="s">
        <v>106</v>
      </c>
      <c r="C10" s="178"/>
      <c r="D10" s="178"/>
      <c r="E10" s="178"/>
    </row>
    <row r="11" spans="1:5" ht="6" customHeight="1">
      <c r="A11" s="97"/>
      <c r="B11" s="98"/>
      <c r="C11" s="85"/>
      <c r="D11" s="85"/>
      <c r="E11" s="86"/>
    </row>
    <row r="12" spans="1:5" ht="27" customHeight="1">
      <c r="A12" s="90"/>
      <c r="B12" s="172" t="s">
        <v>105</v>
      </c>
      <c r="C12" s="177"/>
      <c r="D12" s="177"/>
      <c r="E12" s="177"/>
    </row>
    <row r="13" spans="1:5" s="91" customFormat="1" ht="29.25" customHeight="1">
      <c r="A13" s="95"/>
      <c r="B13" s="172" t="s">
        <v>95</v>
      </c>
      <c r="C13" s="172"/>
      <c r="D13" s="172"/>
      <c r="E13" s="172"/>
    </row>
    <row r="14" spans="1:5" s="91" customFormat="1" ht="144.75" customHeight="1">
      <c r="A14" s="95"/>
      <c r="B14" s="173" t="s">
        <v>96</v>
      </c>
      <c r="C14" s="173"/>
      <c r="D14" s="173"/>
      <c r="E14" s="173"/>
    </row>
    <row r="15" spans="1:5" ht="39.75" customHeight="1">
      <c r="A15" s="90"/>
      <c r="B15" s="173" t="s">
        <v>97</v>
      </c>
      <c r="C15" s="173"/>
      <c r="D15" s="173"/>
      <c r="E15" s="173"/>
    </row>
    <row r="16" spans="1:5" ht="117" customHeight="1">
      <c r="A16" s="90"/>
      <c r="B16" s="173" t="s">
        <v>98</v>
      </c>
      <c r="C16" s="173"/>
      <c r="D16" s="173"/>
      <c r="E16" s="173"/>
    </row>
    <row r="17" spans="1:5" ht="56.25" customHeight="1">
      <c r="A17" s="90"/>
      <c r="B17" s="172" t="s">
        <v>99</v>
      </c>
      <c r="C17" s="172"/>
      <c r="D17" s="172"/>
      <c r="E17" s="172"/>
    </row>
    <row r="18" spans="1:5" ht="131.25" customHeight="1">
      <c r="A18" s="90"/>
      <c r="B18" s="172" t="s">
        <v>100</v>
      </c>
      <c r="C18" s="172"/>
      <c r="D18" s="172"/>
      <c r="E18" s="172"/>
    </row>
    <row r="19" spans="1:5" ht="84.75" customHeight="1">
      <c r="A19" s="90"/>
      <c r="B19" s="172" t="s">
        <v>101</v>
      </c>
      <c r="C19" s="172"/>
      <c r="D19" s="172"/>
      <c r="E19" s="172"/>
    </row>
    <row r="20" spans="1:5" ht="56.25" customHeight="1">
      <c r="A20" s="90"/>
      <c r="B20" s="175" t="s">
        <v>102</v>
      </c>
      <c r="C20" s="175"/>
      <c r="D20" s="175"/>
      <c r="E20" s="175"/>
    </row>
    <row r="21" spans="1:5" ht="84.75" customHeight="1" thickBot="1">
      <c r="A21" s="96"/>
      <c r="B21" s="176" t="s">
        <v>103</v>
      </c>
      <c r="C21" s="176"/>
      <c r="D21" s="176"/>
      <c r="E21" s="176"/>
    </row>
    <row r="22" ht="12.75"/>
  </sheetData>
  <sheetProtection sheet="1" objects="1" scenarios="1"/>
  <mergeCells count="12">
    <mergeCell ref="B9:E9"/>
    <mergeCell ref="B20:E20"/>
    <mergeCell ref="B21:E21"/>
    <mergeCell ref="B12:E12"/>
    <mergeCell ref="B10:E10"/>
    <mergeCell ref="B16:E16"/>
    <mergeCell ref="B17:E17"/>
    <mergeCell ref="B18:E18"/>
    <mergeCell ref="B19:E19"/>
    <mergeCell ref="B13:E13"/>
    <mergeCell ref="B14:E14"/>
    <mergeCell ref="B15:E15"/>
  </mergeCells>
  <printOptions/>
  <pageMargins left="0.7480314960629921" right="0.7480314960629921" top="0.5905511811023623" bottom="0.5905511811023623" header="0.5118110236220472" footer="0.5118110236220472"/>
  <pageSetup orientation="portrait" paperSize="9" scale="65" r:id="rId1"/>
  <headerFooter alignWithMargins="0">
    <oddFooter>&amp;C&amp;"Arial,Vet Cursief"&amp;12&amp;A</oddFooter>
  </headerFooter>
</worksheet>
</file>

<file path=xl/worksheets/sheet5.xml><?xml version="1.0" encoding="utf-8"?>
<worksheet xmlns="http://schemas.openxmlformats.org/spreadsheetml/2006/main" xmlns:r="http://schemas.openxmlformats.org/officeDocument/2006/relationships">
  <sheetPr codeName="Blad4"/>
  <dimension ref="A6:AF34"/>
  <sheetViews>
    <sheetView showGridLines="0" showRowColHeaders="0" zoomScalePageLayoutView="0" workbookViewId="0" topLeftCell="A1">
      <selection activeCell="C14" sqref="C14"/>
    </sheetView>
  </sheetViews>
  <sheetFormatPr defaultColWidth="9.140625" defaultRowHeight="12.75"/>
  <cols>
    <col min="1" max="2" width="3.00390625" style="107" customWidth="1"/>
    <col min="3" max="32" width="4.140625" style="107" customWidth="1"/>
    <col min="33" max="34" width="3.00390625" style="107" customWidth="1"/>
    <col min="35" max="16384" width="9.140625" style="4" customWidth="1"/>
  </cols>
  <sheetData>
    <row r="5" ht="13.5" thickBot="1"/>
    <row r="6" spans="3:32" ht="15.75" thickBot="1">
      <c r="C6" s="108"/>
      <c r="D6" s="109"/>
      <c r="E6" s="109"/>
      <c r="F6" s="109"/>
      <c r="G6" s="109"/>
      <c r="H6" s="109"/>
      <c r="I6" s="109"/>
      <c r="J6" s="109"/>
      <c r="K6" s="109"/>
      <c r="L6" s="109"/>
      <c r="M6" s="109"/>
      <c r="N6" s="109"/>
      <c r="O6" s="110" t="s">
        <v>113</v>
      </c>
      <c r="P6" s="109"/>
      <c r="Q6" s="109"/>
      <c r="R6" s="109"/>
      <c r="S6" s="109"/>
      <c r="T6" s="109"/>
      <c r="U6" s="109"/>
      <c r="V6" s="109"/>
      <c r="W6" s="109"/>
      <c r="X6" s="109"/>
      <c r="Y6" s="109"/>
      <c r="Z6" s="109"/>
      <c r="AA6" s="109"/>
      <c r="AB6" s="109"/>
      <c r="AC6" s="109"/>
      <c r="AD6" s="109"/>
      <c r="AE6" s="109"/>
      <c r="AF6" s="111"/>
    </row>
    <row r="7" ht="7.5" customHeight="1" thickBot="1"/>
    <row r="8" spans="3:32" ht="15.75" thickBot="1">
      <c r="C8" s="179" t="s">
        <v>114</v>
      </c>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1"/>
    </row>
    <row r="9" spans="3:32" ht="13.5" thickBot="1">
      <c r="C9" s="112">
        <v>1</v>
      </c>
      <c r="D9" s="113">
        <v>1</v>
      </c>
      <c r="E9" s="114">
        <v>1</v>
      </c>
      <c r="F9" s="113">
        <v>1</v>
      </c>
      <c r="G9" s="115">
        <v>1</v>
      </c>
      <c r="H9" s="116">
        <v>3</v>
      </c>
      <c r="I9" s="113">
        <v>3</v>
      </c>
      <c r="J9" s="114">
        <v>3</v>
      </c>
      <c r="K9" s="113">
        <v>3</v>
      </c>
      <c r="L9" s="115">
        <v>3</v>
      </c>
      <c r="M9" s="116">
        <v>5</v>
      </c>
      <c r="N9" s="113">
        <v>5</v>
      </c>
      <c r="O9" s="114">
        <v>5</v>
      </c>
      <c r="P9" s="113">
        <v>5</v>
      </c>
      <c r="Q9" s="115">
        <v>5</v>
      </c>
      <c r="R9" s="116">
        <v>7</v>
      </c>
      <c r="S9" s="113">
        <v>7</v>
      </c>
      <c r="T9" s="114">
        <v>7</v>
      </c>
      <c r="U9" s="113">
        <v>7</v>
      </c>
      <c r="V9" s="115">
        <v>7</v>
      </c>
      <c r="W9" s="116">
        <v>9</v>
      </c>
      <c r="X9" s="113">
        <v>9</v>
      </c>
      <c r="Y9" s="114">
        <v>9</v>
      </c>
      <c r="Z9" s="113">
        <v>9</v>
      </c>
      <c r="AA9" s="115">
        <v>9</v>
      </c>
      <c r="AB9" s="116">
        <v>10</v>
      </c>
      <c r="AC9" s="113">
        <v>10</v>
      </c>
      <c r="AD9" s="114">
        <v>10</v>
      </c>
      <c r="AE9" s="113">
        <v>10</v>
      </c>
      <c r="AF9" s="117">
        <v>10</v>
      </c>
    </row>
    <row r="10" spans="1:32" ht="12.75">
      <c r="A10" s="182" t="s">
        <v>115</v>
      </c>
      <c r="B10" s="118">
        <v>1</v>
      </c>
      <c r="C10" s="119">
        <f>B10*$C$9*$C$16</f>
        <v>1</v>
      </c>
      <c r="D10" s="120">
        <f>$B$10*$C$9*D16</f>
        <v>3</v>
      </c>
      <c r="E10" s="120">
        <f>$B$10*$C$9*E16</f>
        <v>5</v>
      </c>
      <c r="F10" s="120">
        <f>$B$10*$C$9*F16</f>
        <v>7</v>
      </c>
      <c r="G10" s="120">
        <f>$B$10*$C$9*G16</f>
        <v>10</v>
      </c>
      <c r="H10" s="120">
        <f>$B$10*$H$9*H16</f>
        <v>3</v>
      </c>
      <c r="I10" s="120">
        <f>$B$10*$H$9*I16</f>
        <v>9</v>
      </c>
      <c r="J10" s="120">
        <f>$B$10*$H$9*J16</f>
        <v>15</v>
      </c>
      <c r="K10" s="120">
        <f>$B$10*$H$9*K16</f>
        <v>21</v>
      </c>
      <c r="L10" s="120">
        <f>$B$10*$H$9*L16</f>
        <v>30</v>
      </c>
      <c r="M10" s="120">
        <f>$B$10*$M$9*M16</f>
        <v>5</v>
      </c>
      <c r="N10" s="120">
        <f>$B$10*$M$9*N16</f>
        <v>15</v>
      </c>
      <c r="O10" s="120">
        <f>$B$10*$M$9*O16</f>
        <v>25</v>
      </c>
      <c r="P10" s="120">
        <f>$B$10*$M$9*P16</f>
        <v>35</v>
      </c>
      <c r="Q10" s="120">
        <f>$B$10*$M$9*Q16</f>
        <v>50</v>
      </c>
      <c r="R10" s="120">
        <f>$B$10*$R$9*R16</f>
        <v>7</v>
      </c>
      <c r="S10" s="120">
        <f>$B$10*$R$9*S16</f>
        <v>21</v>
      </c>
      <c r="T10" s="120">
        <f>$B$10*$R$9*T16</f>
        <v>35</v>
      </c>
      <c r="U10" s="120">
        <f>$B$10*$R$9*U16</f>
        <v>49</v>
      </c>
      <c r="V10" s="120">
        <f>$B$10*$R$9*V16</f>
        <v>70</v>
      </c>
      <c r="W10" s="120">
        <f>$B$10*$W$9*W16</f>
        <v>9</v>
      </c>
      <c r="X10" s="120">
        <f>$B$10*$W$9*X16</f>
        <v>27</v>
      </c>
      <c r="Y10" s="120">
        <f>$B$10*$W$9*Y16</f>
        <v>45</v>
      </c>
      <c r="Z10" s="120">
        <f>$B$10*$W$9*Z16</f>
        <v>63</v>
      </c>
      <c r="AA10" s="120">
        <f>$B$10*$W$9*AA16</f>
        <v>90</v>
      </c>
      <c r="AB10" s="120">
        <f>$B$10*$AB$9*AB16</f>
        <v>10</v>
      </c>
      <c r="AC10" s="120">
        <f>$B$10*$AB$9*AC16</f>
        <v>30</v>
      </c>
      <c r="AD10" s="120">
        <f>$B$10*$AB$9*AD16</f>
        <v>50</v>
      </c>
      <c r="AE10" s="120">
        <f>$B$10*$AB$9*AE16</f>
        <v>70</v>
      </c>
      <c r="AF10" s="121">
        <f>$B$10*$AB$9*AF16</f>
        <v>100</v>
      </c>
    </row>
    <row r="11" spans="1:32" ht="12.75">
      <c r="A11" s="183"/>
      <c r="B11" s="122">
        <v>3</v>
      </c>
      <c r="C11" s="123">
        <f aca="true" t="shared" si="0" ref="C11:AF11">$B$11*C9*C16</f>
        <v>3</v>
      </c>
      <c r="D11" s="124">
        <f t="shared" si="0"/>
        <v>9</v>
      </c>
      <c r="E11" s="124">
        <f t="shared" si="0"/>
        <v>15</v>
      </c>
      <c r="F11" s="124">
        <f t="shared" si="0"/>
        <v>21</v>
      </c>
      <c r="G11" s="124">
        <f t="shared" si="0"/>
        <v>30</v>
      </c>
      <c r="H11" s="124">
        <f t="shared" si="0"/>
        <v>9</v>
      </c>
      <c r="I11" s="124">
        <f t="shared" si="0"/>
        <v>27</v>
      </c>
      <c r="J11" s="124">
        <f t="shared" si="0"/>
        <v>45</v>
      </c>
      <c r="K11" s="124">
        <f t="shared" si="0"/>
        <v>63</v>
      </c>
      <c r="L11" s="124">
        <f t="shared" si="0"/>
        <v>90</v>
      </c>
      <c r="M11" s="124">
        <f t="shared" si="0"/>
        <v>15</v>
      </c>
      <c r="N11" s="124">
        <f t="shared" si="0"/>
        <v>45</v>
      </c>
      <c r="O11" s="124">
        <f t="shared" si="0"/>
        <v>75</v>
      </c>
      <c r="P11" s="124">
        <f t="shared" si="0"/>
        <v>105</v>
      </c>
      <c r="Q11" s="124">
        <f t="shared" si="0"/>
        <v>150</v>
      </c>
      <c r="R11" s="124">
        <f t="shared" si="0"/>
        <v>21</v>
      </c>
      <c r="S11" s="124">
        <f t="shared" si="0"/>
        <v>63</v>
      </c>
      <c r="T11" s="124">
        <f t="shared" si="0"/>
        <v>105</v>
      </c>
      <c r="U11" s="124">
        <f t="shared" si="0"/>
        <v>147</v>
      </c>
      <c r="V11" s="124">
        <f t="shared" si="0"/>
        <v>210</v>
      </c>
      <c r="W11" s="124">
        <f t="shared" si="0"/>
        <v>27</v>
      </c>
      <c r="X11" s="124">
        <f t="shared" si="0"/>
        <v>81</v>
      </c>
      <c r="Y11" s="124">
        <f t="shared" si="0"/>
        <v>135</v>
      </c>
      <c r="Z11" s="124">
        <f t="shared" si="0"/>
        <v>189</v>
      </c>
      <c r="AA11" s="124">
        <f t="shared" si="0"/>
        <v>270</v>
      </c>
      <c r="AB11" s="124">
        <f t="shared" si="0"/>
        <v>30</v>
      </c>
      <c r="AC11" s="124">
        <f t="shared" si="0"/>
        <v>90</v>
      </c>
      <c r="AD11" s="124">
        <f t="shared" si="0"/>
        <v>150</v>
      </c>
      <c r="AE11" s="124">
        <f t="shared" si="0"/>
        <v>210</v>
      </c>
      <c r="AF11" s="125">
        <f t="shared" si="0"/>
        <v>300</v>
      </c>
    </row>
    <row r="12" spans="1:32" ht="12.75">
      <c r="A12" s="183"/>
      <c r="B12" s="126">
        <v>5</v>
      </c>
      <c r="C12" s="123">
        <f aca="true" t="shared" si="1" ref="C12:AF12">$B$12*C9*C16</f>
        <v>5</v>
      </c>
      <c r="D12" s="124">
        <f t="shared" si="1"/>
        <v>15</v>
      </c>
      <c r="E12" s="124">
        <f t="shared" si="1"/>
        <v>25</v>
      </c>
      <c r="F12" s="124">
        <f t="shared" si="1"/>
        <v>35</v>
      </c>
      <c r="G12" s="124">
        <f t="shared" si="1"/>
        <v>50</v>
      </c>
      <c r="H12" s="124">
        <f t="shared" si="1"/>
        <v>15</v>
      </c>
      <c r="I12" s="124">
        <f t="shared" si="1"/>
        <v>45</v>
      </c>
      <c r="J12" s="124">
        <f t="shared" si="1"/>
        <v>75</v>
      </c>
      <c r="K12" s="124">
        <f t="shared" si="1"/>
        <v>105</v>
      </c>
      <c r="L12" s="124">
        <f t="shared" si="1"/>
        <v>150</v>
      </c>
      <c r="M12" s="124">
        <f t="shared" si="1"/>
        <v>25</v>
      </c>
      <c r="N12" s="124">
        <f t="shared" si="1"/>
        <v>75</v>
      </c>
      <c r="O12" s="124">
        <f t="shared" si="1"/>
        <v>125</v>
      </c>
      <c r="P12" s="124">
        <f t="shared" si="1"/>
        <v>175</v>
      </c>
      <c r="Q12" s="124">
        <f t="shared" si="1"/>
        <v>250</v>
      </c>
      <c r="R12" s="124">
        <f t="shared" si="1"/>
        <v>35</v>
      </c>
      <c r="S12" s="124">
        <f t="shared" si="1"/>
        <v>105</v>
      </c>
      <c r="T12" s="124">
        <f t="shared" si="1"/>
        <v>175</v>
      </c>
      <c r="U12" s="124">
        <f t="shared" si="1"/>
        <v>245</v>
      </c>
      <c r="V12" s="124">
        <f t="shared" si="1"/>
        <v>350</v>
      </c>
      <c r="W12" s="124">
        <f t="shared" si="1"/>
        <v>45</v>
      </c>
      <c r="X12" s="124">
        <f t="shared" si="1"/>
        <v>135</v>
      </c>
      <c r="Y12" s="124">
        <f t="shared" si="1"/>
        <v>225</v>
      </c>
      <c r="Z12" s="124">
        <f t="shared" si="1"/>
        <v>315</v>
      </c>
      <c r="AA12" s="127">
        <f t="shared" si="1"/>
        <v>450</v>
      </c>
      <c r="AB12" s="124">
        <f t="shared" si="1"/>
        <v>50</v>
      </c>
      <c r="AC12" s="124">
        <f t="shared" si="1"/>
        <v>150</v>
      </c>
      <c r="AD12" s="124">
        <f t="shared" si="1"/>
        <v>250</v>
      </c>
      <c r="AE12" s="124">
        <f t="shared" si="1"/>
        <v>350</v>
      </c>
      <c r="AF12" s="128">
        <f t="shared" si="1"/>
        <v>500</v>
      </c>
    </row>
    <row r="13" spans="1:32" ht="12.75">
      <c r="A13" s="183"/>
      <c r="B13" s="126">
        <v>7</v>
      </c>
      <c r="C13" s="123">
        <f aca="true" t="shared" si="2" ref="C13:AF13">$B$13*C9*C16</f>
        <v>7</v>
      </c>
      <c r="D13" s="124">
        <f t="shared" si="2"/>
        <v>21</v>
      </c>
      <c r="E13" s="124">
        <f t="shared" si="2"/>
        <v>35</v>
      </c>
      <c r="F13" s="124">
        <f t="shared" si="2"/>
        <v>49</v>
      </c>
      <c r="G13" s="124">
        <f t="shared" si="2"/>
        <v>70</v>
      </c>
      <c r="H13" s="124">
        <f t="shared" si="2"/>
        <v>21</v>
      </c>
      <c r="I13" s="124">
        <f t="shared" si="2"/>
        <v>63</v>
      </c>
      <c r="J13" s="124">
        <f t="shared" si="2"/>
        <v>105</v>
      </c>
      <c r="K13" s="124">
        <f t="shared" si="2"/>
        <v>147</v>
      </c>
      <c r="L13" s="124">
        <f t="shared" si="2"/>
        <v>210</v>
      </c>
      <c r="M13" s="124">
        <f t="shared" si="2"/>
        <v>35</v>
      </c>
      <c r="N13" s="124">
        <f t="shared" si="2"/>
        <v>105</v>
      </c>
      <c r="O13" s="124">
        <f t="shared" si="2"/>
        <v>175</v>
      </c>
      <c r="P13" s="124">
        <f t="shared" si="2"/>
        <v>245</v>
      </c>
      <c r="Q13" s="124">
        <f t="shared" si="2"/>
        <v>350</v>
      </c>
      <c r="R13" s="124">
        <f t="shared" si="2"/>
        <v>49</v>
      </c>
      <c r="S13" s="124">
        <f t="shared" si="2"/>
        <v>147</v>
      </c>
      <c r="T13" s="124">
        <f t="shared" si="2"/>
        <v>245</v>
      </c>
      <c r="U13" s="124">
        <f t="shared" si="2"/>
        <v>343</v>
      </c>
      <c r="V13" s="127">
        <f t="shared" si="2"/>
        <v>490</v>
      </c>
      <c r="W13" s="124">
        <f t="shared" si="2"/>
        <v>63</v>
      </c>
      <c r="X13" s="124">
        <f t="shared" si="2"/>
        <v>189</v>
      </c>
      <c r="Y13" s="124">
        <f t="shared" si="2"/>
        <v>315</v>
      </c>
      <c r="Z13" s="127">
        <f t="shared" si="2"/>
        <v>441</v>
      </c>
      <c r="AA13" s="127">
        <f t="shared" si="2"/>
        <v>630</v>
      </c>
      <c r="AB13" s="124">
        <f t="shared" si="2"/>
        <v>70</v>
      </c>
      <c r="AC13" s="124">
        <f t="shared" si="2"/>
        <v>210</v>
      </c>
      <c r="AD13" s="124">
        <f t="shared" si="2"/>
        <v>350</v>
      </c>
      <c r="AE13" s="127">
        <f t="shared" si="2"/>
        <v>490</v>
      </c>
      <c r="AF13" s="128">
        <f t="shared" si="2"/>
        <v>700</v>
      </c>
    </row>
    <row r="14" spans="1:32" ht="12.75">
      <c r="A14" s="183"/>
      <c r="B14" s="129">
        <v>9</v>
      </c>
      <c r="C14" s="123">
        <f aca="true" t="shared" si="3" ref="C14:AF14">$B$14*C9*C16</f>
        <v>9</v>
      </c>
      <c r="D14" s="124">
        <f t="shared" si="3"/>
        <v>27</v>
      </c>
      <c r="E14" s="124">
        <f t="shared" si="3"/>
        <v>45</v>
      </c>
      <c r="F14" s="124">
        <f t="shared" si="3"/>
        <v>63</v>
      </c>
      <c r="G14" s="124">
        <f t="shared" si="3"/>
        <v>90</v>
      </c>
      <c r="H14" s="124">
        <f t="shared" si="3"/>
        <v>27</v>
      </c>
      <c r="I14" s="124">
        <f t="shared" si="3"/>
        <v>81</v>
      </c>
      <c r="J14" s="124">
        <f t="shared" si="3"/>
        <v>135</v>
      </c>
      <c r="K14" s="124">
        <f t="shared" si="3"/>
        <v>189</v>
      </c>
      <c r="L14" s="124">
        <f t="shared" si="3"/>
        <v>270</v>
      </c>
      <c r="M14" s="124">
        <f t="shared" si="3"/>
        <v>45</v>
      </c>
      <c r="N14" s="124">
        <f t="shared" si="3"/>
        <v>135</v>
      </c>
      <c r="O14" s="124">
        <f t="shared" si="3"/>
        <v>225</v>
      </c>
      <c r="P14" s="124">
        <f t="shared" si="3"/>
        <v>315</v>
      </c>
      <c r="Q14" s="127">
        <f t="shared" si="3"/>
        <v>450</v>
      </c>
      <c r="R14" s="124">
        <f t="shared" si="3"/>
        <v>63</v>
      </c>
      <c r="S14" s="124">
        <f t="shared" si="3"/>
        <v>189</v>
      </c>
      <c r="T14" s="124">
        <f t="shared" si="3"/>
        <v>315</v>
      </c>
      <c r="U14" s="127">
        <f t="shared" si="3"/>
        <v>441</v>
      </c>
      <c r="V14" s="127">
        <f t="shared" si="3"/>
        <v>630</v>
      </c>
      <c r="W14" s="124">
        <f t="shared" si="3"/>
        <v>81</v>
      </c>
      <c r="X14" s="124">
        <f t="shared" si="3"/>
        <v>243</v>
      </c>
      <c r="Y14" s="124">
        <f t="shared" si="3"/>
        <v>405</v>
      </c>
      <c r="Z14" s="127">
        <f t="shared" si="3"/>
        <v>567</v>
      </c>
      <c r="AA14" s="127">
        <f t="shared" si="3"/>
        <v>810</v>
      </c>
      <c r="AB14" s="124">
        <f t="shared" si="3"/>
        <v>90</v>
      </c>
      <c r="AC14" s="124">
        <f t="shared" si="3"/>
        <v>270</v>
      </c>
      <c r="AD14" s="127">
        <f t="shared" si="3"/>
        <v>450</v>
      </c>
      <c r="AE14" s="127">
        <f t="shared" si="3"/>
        <v>630</v>
      </c>
      <c r="AF14" s="128">
        <f t="shared" si="3"/>
        <v>900</v>
      </c>
    </row>
    <row r="15" spans="1:32" ht="13.5" thickBot="1">
      <c r="A15" s="184"/>
      <c r="B15" s="130">
        <v>10</v>
      </c>
      <c r="C15" s="123">
        <f aca="true" t="shared" si="4" ref="C15:AF15">$B$15*C9*C16</f>
        <v>10</v>
      </c>
      <c r="D15" s="124">
        <f t="shared" si="4"/>
        <v>30</v>
      </c>
      <c r="E15" s="124">
        <f t="shared" si="4"/>
        <v>50</v>
      </c>
      <c r="F15" s="124">
        <f t="shared" si="4"/>
        <v>70</v>
      </c>
      <c r="G15" s="124">
        <f t="shared" si="4"/>
        <v>100</v>
      </c>
      <c r="H15" s="124">
        <f t="shared" si="4"/>
        <v>30</v>
      </c>
      <c r="I15" s="124">
        <f t="shared" si="4"/>
        <v>90</v>
      </c>
      <c r="J15" s="124">
        <f t="shared" si="4"/>
        <v>150</v>
      </c>
      <c r="K15" s="124">
        <f t="shared" si="4"/>
        <v>210</v>
      </c>
      <c r="L15" s="124">
        <f t="shared" si="4"/>
        <v>300</v>
      </c>
      <c r="M15" s="124">
        <f t="shared" si="4"/>
        <v>50</v>
      </c>
      <c r="N15" s="124">
        <f t="shared" si="4"/>
        <v>150</v>
      </c>
      <c r="O15" s="124">
        <f t="shared" si="4"/>
        <v>250</v>
      </c>
      <c r="P15" s="124">
        <f t="shared" si="4"/>
        <v>350</v>
      </c>
      <c r="Q15" s="127">
        <f t="shared" si="4"/>
        <v>500</v>
      </c>
      <c r="R15" s="124">
        <f t="shared" si="4"/>
        <v>70</v>
      </c>
      <c r="S15" s="124">
        <f t="shared" si="4"/>
        <v>210</v>
      </c>
      <c r="T15" s="124">
        <f t="shared" si="4"/>
        <v>350</v>
      </c>
      <c r="U15" s="127">
        <f t="shared" si="4"/>
        <v>490</v>
      </c>
      <c r="V15" s="127">
        <f t="shared" si="4"/>
        <v>700</v>
      </c>
      <c r="W15" s="124">
        <f t="shared" si="4"/>
        <v>90</v>
      </c>
      <c r="X15" s="124">
        <f t="shared" si="4"/>
        <v>270</v>
      </c>
      <c r="Y15" s="127">
        <f t="shared" si="4"/>
        <v>450</v>
      </c>
      <c r="Z15" s="127">
        <f t="shared" si="4"/>
        <v>630</v>
      </c>
      <c r="AA15" s="127">
        <f t="shared" si="4"/>
        <v>900</v>
      </c>
      <c r="AB15" s="124">
        <f t="shared" si="4"/>
        <v>100</v>
      </c>
      <c r="AC15" s="124">
        <f t="shared" si="4"/>
        <v>300</v>
      </c>
      <c r="AD15" s="127">
        <f t="shared" si="4"/>
        <v>500</v>
      </c>
      <c r="AE15" s="127">
        <f t="shared" si="4"/>
        <v>700</v>
      </c>
      <c r="AF15" s="128">
        <f t="shared" si="4"/>
        <v>1000</v>
      </c>
    </row>
    <row r="16" spans="3:32" ht="13.5" thickBot="1">
      <c r="C16" s="131">
        <v>1</v>
      </c>
      <c r="D16" s="132">
        <v>3</v>
      </c>
      <c r="E16" s="132">
        <v>5</v>
      </c>
      <c r="F16" s="132">
        <v>7</v>
      </c>
      <c r="G16" s="132">
        <v>10</v>
      </c>
      <c r="H16" s="132">
        <v>1</v>
      </c>
      <c r="I16" s="132">
        <v>3</v>
      </c>
      <c r="J16" s="132">
        <v>5</v>
      </c>
      <c r="K16" s="132">
        <v>7</v>
      </c>
      <c r="L16" s="132">
        <v>10</v>
      </c>
      <c r="M16" s="132">
        <v>1</v>
      </c>
      <c r="N16" s="132">
        <v>3</v>
      </c>
      <c r="O16" s="132">
        <v>5</v>
      </c>
      <c r="P16" s="132">
        <v>7</v>
      </c>
      <c r="Q16" s="132">
        <v>10</v>
      </c>
      <c r="R16" s="132">
        <v>1</v>
      </c>
      <c r="S16" s="132">
        <v>3</v>
      </c>
      <c r="T16" s="132">
        <v>5</v>
      </c>
      <c r="U16" s="132">
        <v>7</v>
      </c>
      <c r="V16" s="132">
        <v>10</v>
      </c>
      <c r="W16" s="132">
        <v>1</v>
      </c>
      <c r="X16" s="132">
        <v>3</v>
      </c>
      <c r="Y16" s="132">
        <v>5</v>
      </c>
      <c r="Z16" s="132">
        <v>7</v>
      </c>
      <c r="AA16" s="132">
        <v>10</v>
      </c>
      <c r="AB16" s="132">
        <v>1</v>
      </c>
      <c r="AC16" s="132">
        <v>3</v>
      </c>
      <c r="AD16" s="132">
        <v>5</v>
      </c>
      <c r="AE16" s="132">
        <v>7</v>
      </c>
      <c r="AF16" s="130">
        <v>10</v>
      </c>
    </row>
    <row r="17" spans="3:32" ht="15.75" thickBot="1">
      <c r="C17" s="179" t="s">
        <v>116</v>
      </c>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1"/>
    </row>
    <row r="18" spans="3:32" ht="7.5" customHeight="1">
      <c r="C18" s="133"/>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5"/>
    </row>
    <row r="19" spans="3:32" ht="12.75">
      <c r="C19" s="136"/>
      <c r="D19" s="137"/>
      <c r="E19" s="137"/>
      <c r="F19" s="137"/>
      <c r="G19" s="137"/>
      <c r="H19" s="138"/>
      <c r="I19" s="139" t="s">
        <v>117</v>
      </c>
      <c r="J19" s="140" t="s">
        <v>13</v>
      </c>
      <c r="K19" s="141" t="s">
        <v>118</v>
      </c>
      <c r="L19" s="142"/>
      <c r="M19" s="142"/>
      <c r="N19" s="142"/>
      <c r="O19" s="142"/>
      <c r="P19" s="142"/>
      <c r="Q19" s="142" t="s">
        <v>119</v>
      </c>
      <c r="R19" s="142"/>
      <c r="S19" s="142"/>
      <c r="T19" s="143" t="s">
        <v>120</v>
      </c>
      <c r="U19" s="142"/>
      <c r="V19" s="142"/>
      <c r="W19" s="142"/>
      <c r="X19" s="142"/>
      <c r="Y19" s="137"/>
      <c r="Z19" s="137"/>
      <c r="AA19" s="137"/>
      <c r="AB19" s="137"/>
      <c r="AC19" s="137"/>
      <c r="AD19" s="137"/>
      <c r="AE19" s="137"/>
      <c r="AF19" s="144"/>
    </row>
    <row r="20" spans="3:32" ht="12.75">
      <c r="C20" s="136"/>
      <c r="D20" s="137"/>
      <c r="E20" s="137"/>
      <c r="F20" s="137"/>
      <c r="G20" s="137"/>
      <c r="H20" s="145"/>
      <c r="I20" s="146" t="s">
        <v>121</v>
      </c>
      <c r="J20" s="140" t="s">
        <v>13</v>
      </c>
      <c r="K20" s="141" t="s">
        <v>122</v>
      </c>
      <c r="L20" s="142"/>
      <c r="M20" s="142"/>
      <c r="N20" s="142"/>
      <c r="O20" s="142"/>
      <c r="P20" s="142"/>
      <c r="Q20" s="142" t="s">
        <v>123</v>
      </c>
      <c r="R20" s="142"/>
      <c r="S20" s="142"/>
      <c r="T20" s="143" t="s">
        <v>124</v>
      </c>
      <c r="U20" s="142"/>
      <c r="V20" s="142"/>
      <c r="W20" s="142"/>
      <c r="X20" s="142"/>
      <c r="Y20" s="137"/>
      <c r="Z20" s="137"/>
      <c r="AA20" s="137"/>
      <c r="AB20" s="137"/>
      <c r="AC20" s="137"/>
      <c r="AD20" s="137"/>
      <c r="AE20" s="137"/>
      <c r="AF20" s="144"/>
    </row>
    <row r="21" spans="3:32" ht="12.75">
      <c r="C21" s="136"/>
      <c r="D21" s="137"/>
      <c r="E21" s="137"/>
      <c r="F21" s="137"/>
      <c r="G21" s="137"/>
      <c r="H21" s="147"/>
      <c r="I21" s="148" t="s">
        <v>125</v>
      </c>
      <c r="J21" s="140" t="s">
        <v>13</v>
      </c>
      <c r="K21" s="141" t="s">
        <v>126</v>
      </c>
      <c r="L21" s="142"/>
      <c r="M21" s="142"/>
      <c r="N21" s="142"/>
      <c r="O21" s="142"/>
      <c r="P21" s="142"/>
      <c r="Q21" s="142" t="s">
        <v>127</v>
      </c>
      <c r="R21" s="142"/>
      <c r="S21" s="142"/>
      <c r="T21" s="143" t="s">
        <v>128</v>
      </c>
      <c r="U21" s="142"/>
      <c r="V21" s="142"/>
      <c r="W21" s="142"/>
      <c r="X21" s="142"/>
      <c r="Y21" s="137"/>
      <c r="Z21" s="137"/>
      <c r="AA21" s="137"/>
      <c r="AB21" s="137"/>
      <c r="AC21" s="137"/>
      <c r="AD21" s="137"/>
      <c r="AE21" s="137"/>
      <c r="AF21" s="144"/>
    </row>
    <row r="22" spans="3:32" ht="12.75">
      <c r="C22" s="136"/>
      <c r="D22" s="137"/>
      <c r="E22" s="137"/>
      <c r="F22" s="137"/>
      <c r="G22" s="137"/>
      <c r="H22" s="149"/>
      <c r="I22" s="150" t="s">
        <v>129</v>
      </c>
      <c r="J22" s="140" t="s">
        <v>13</v>
      </c>
      <c r="K22" s="141" t="s">
        <v>130</v>
      </c>
      <c r="L22" s="142"/>
      <c r="M22" s="142"/>
      <c r="N22" s="142"/>
      <c r="O22" s="142"/>
      <c r="P22" s="142"/>
      <c r="Q22" s="142" t="s">
        <v>131</v>
      </c>
      <c r="R22" s="142"/>
      <c r="S22" s="142"/>
      <c r="T22" s="143" t="s">
        <v>132</v>
      </c>
      <c r="U22" s="142"/>
      <c r="V22" s="142"/>
      <c r="W22" s="142"/>
      <c r="X22" s="142"/>
      <c r="Y22" s="137"/>
      <c r="Z22" s="137"/>
      <c r="AA22" s="137"/>
      <c r="AB22" s="137"/>
      <c r="AC22" s="137"/>
      <c r="AD22" s="137"/>
      <c r="AE22" s="137"/>
      <c r="AF22" s="144"/>
    </row>
    <row r="23" spans="3:32" ht="7.5" customHeight="1" thickBot="1">
      <c r="C23" s="151"/>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3"/>
    </row>
    <row r="24" spans="3:32" ht="7.5" customHeight="1">
      <c r="C24" s="133"/>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5"/>
    </row>
    <row r="25" spans="3:32" ht="15">
      <c r="C25" s="136"/>
      <c r="D25" s="137"/>
      <c r="E25" s="137"/>
      <c r="F25" s="137"/>
      <c r="G25" s="137"/>
      <c r="H25" s="137"/>
      <c r="I25" s="137"/>
      <c r="J25" s="137"/>
      <c r="K25" s="137"/>
      <c r="L25" s="137"/>
      <c r="M25" s="137"/>
      <c r="N25" s="137"/>
      <c r="O25" s="154" t="s">
        <v>8</v>
      </c>
      <c r="P25" s="137"/>
      <c r="Q25" s="137"/>
      <c r="R25" s="137"/>
      <c r="S25" s="137"/>
      <c r="T25" s="137"/>
      <c r="U25" s="137"/>
      <c r="V25" s="137"/>
      <c r="W25" s="137"/>
      <c r="X25" s="137"/>
      <c r="Y25" s="137"/>
      <c r="Z25" s="137"/>
      <c r="AA25" s="137"/>
      <c r="AB25" s="137"/>
      <c r="AC25" s="137"/>
      <c r="AD25" s="137"/>
      <c r="AE25" s="137"/>
      <c r="AF25" s="144"/>
    </row>
    <row r="26" spans="3:32" ht="13.5" thickBot="1">
      <c r="C26" s="136"/>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44"/>
    </row>
    <row r="27" spans="3:32" ht="12.75">
      <c r="C27" s="136"/>
      <c r="D27" s="155" t="s">
        <v>9</v>
      </c>
      <c r="E27" s="156"/>
      <c r="F27" s="156"/>
      <c r="G27" s="156"/>
      <c r="H27" s="156"/>
      <c r="I27" s="156"/>
      <c r="J27" s="156"/>
      <c r="K27" s="156"/>
      <c r="L27" s="157"/>
      <c r="M27" s="157"/>
      <c r="N27" s="137"/>
      <c r="O27" s="137"/>
      <c r="P27" s="137"/>
      <c r="Q27" s="155" t="s">
        <v>10</v>
      </c>
      <c r="R27" s="156"/>
      <c r="S27" s="156"/>
      <c r="T27" s="156"/>
      <c r="U27" s="157"/>
      <c r="V27" s="157"/>
      <c r="W27" s="137"/>
      <c r="X27" s="155" t="s">
        <v>11</v>
      </c>
      <c r="Y27" s="158"/>
      <c r="Z27" s="158"/>
      <c r="AA27" s="156"/>
      <c r="AB27" s="156"/>
      <c r="AC27" s="156"/>
      <c r="AD27" s="157"/>
      <c r="AE27" s="157"/>
      <c r="AF27" s="144"/>
    </row>
    <row r="28" spans="3:32" ht="12.75">
      <c r="C28" s="136"/>
      <c r="D28" s="159" t="s">
        <v>12</v>
      </c>
      <c r="E28" s="160"/>
      <c r="F28" s="160"/>
      <c r="G28" s="160"/>
      <c r="H28" s="160"/>
      <c r="I28" s="160"/>
      <c r="J28" s="160"/>
      <c r="K28" s="160"/>
      <c r="L28" s="159" t="s">
        <v>133</v>
      </c>
      <c r="M28" s="159">
        <v>1</v>
      </c>
      <c r="N28" s="137"/>
      <c r="O28" s="137"/>
      <c r="P28" s="137"/>
      <c r="Q28" s="159" t="s">
        <v>14</v>
      </c>
      <c r="R28" s="160"/>
      <c r="S28" s="160"/>
      <c r="T28" s="160"/>
      <c r="U28" s="159" t="s">
        <v>133</v>
      </c>
      <c r="V28" s="159">
        <v>1</v>
      </c>
      <c r="W28" s="137"/>
      <c r="X28" s="159" t="s">
        <v>15</v>
      </c>
      <c r="Y28" s="161"/>
      <c r="Z28" s="161"/>
      <c r="AA28" s="160"/>
      <c r="AB28" s="160"/>
      <c r="AC28" s="160"/>
      <c r="AD28" s="162" t="s">
        <v>133</v>
      </c>
      <c r="AE28" s="162">
        <v>1</v>
      </c>
      <c r="AF28" s="144"/>
    </row>
    <row r="29" spans="3:32" ht="12.75">
      <c r="C29" s="136"/>
      <c r="D29" s="159" t="s">
        <v>16</v>
      </c>
      <c r="E29" s="160"/>
      <c r="F29" s="160"/>
      <c r="G29" s="160"/>
      <c r="H29" s="160"/>
      <c r="I29" s="160"/>
      <c r="J29" s="160"/>
      <c r="K29" s="160"/>
      <c r="L29" s="159" t="s">
        <v>133</v>
      </c>
      <c r="M29" s="159">
        <v>3</v>
      </c>
      <c r="N29" s="137"/>
      <c r="O29" s="137"/>
      <c r="P29" s="137"/>
      <c r="Q29" s="159" t="s">
        <v>17</v>
      </c>
      <c r="R29" s="160"/>
      <c r="S29" s="160"/>
      <c r="T29" s="160"/>
      <c r="U29" s="159" t="s">
        <v>133</v>
      </c>
      <c r="V29" s="159">
        <v>3</v>
      </c>
      <c r="W29" s="137"/>
      <c r="X29" s="159" t="s">
        <v>18</v>
      </c>
      <c r="Y29" s="161"/>
      <c r="Z29" s="161"/>
      <c r="AA29" s="160"/>
      <c r="AB29" s="160"/>
      <c r="AC29" s="160"/>
      <c r="AD29" s="162" t="s">
        <v>133</v>
      </c>
      <c r="AE29" s="162">
        <v>3</v>
      </c>
      <c r="AF29" s="144"/>
    </row>
    <row r="30" spans="3:32" ht="12.75">
      <c r="C30" s="136"/>
      <c r="D30" s="159" t="s">
        <v>19</v>
      </c>
      <c r="E30" s="160"/>
      <c r="F30" s="160"/>
      <c r="G30" s="160"/>
      <c r="H30" s="160"/>
      <c r="I30" s="160"/>
      <c r="J30" s="160"/>
      <c r="K30" s="160"/>
      <c r="L30" s="159" t="s">
        <v>133</v>
      </c>
      <c r="M30" s="159">
        <v>5</v>
      </c>
      <c r="N30" s="137"/>
      <c r="O30" s="137"/>
      <c r="P30" s="137"/>
      <c r="Q30" s="159" t="s">
        <v>20</v>
      </c>
      <c r="R30" s="160"/>
      <c r="S30" s="160"/>
      <c r="T30" s="160"/>
      <c r="U30" s="159" t="s">
        <v>133</v>
      </c>
      <c r="V30" s="159">
        <v>5</v>
      </c>
      <c r="W30" s="137"/>
      <c r="X30" s="159" t="s">
        <v>21</v>
      </c>
      <c r="Y30" s="161"/>
      <c r="Z30" s="161"/>
      <c r="AA30" s="160"/>
      <c r="AB30" s="160"/>
      <c r="AC30" s="160"/>
      <c r="AD30" s="162" t="s">
        <v>133</v>
      </c>
      <c r="AE30" s="162">
        <v>5</v>
      </c>
      <c r="AF30" s="144"/>
    </row>
    <row r="31" spans="3:32" ht="12.75">
      <c r="C31" s="136"/>
      <c r="D31" s="159" t="s">
        <v>22</v>
      </c>
      <c r="E31" s="160"/>
      <c r="F31" s="160"/>
      <c r="G31" s="160"/>
      <c r="H31" s="160"/>
      <c r="I31" s="160"/>
      <c r="J31" s="160"/>
      <c r="K31" s="160"/>
      <c r="L31" s="159" t="s">
        <v>133</v>
      </c>
      <c r="M31" s="159">
        <v>7</v>
      </c>
      <c r="N31" s="137"/>
      <c r="O31" s="137"/>
      <c r="P31" s="137"/>
      <c r="Q31" s="159" t="s">
        <v>23</v>
      </c>
      <c r="R31" s="160"/>
      <c r="S31" s="160"/>
      <c r="T31" s="160"/>
      <c r="U31" s="159" t="s">
        <v>133</v>
      </c>
      <c r="V31" s="159">
        <v>7</v>
      </c>
      <c r="W31" s="137"/>
      <c r="X31" s="159" t="s">
        <v>24</v>
      </c>
      <c r="Y31" s="161"/>
      <c r="Z31" s="161"/>
      <c r="AA31" s="160"/>
      <c r="AB31" s="160"/>
      <c r="AC31" s="160"/>
      <c r="AD31" s="162" t="s">
        <v>133</v>
      </c>
      <c r="AE31" s="162">
        <v>7</v>
      </c>
      <c r="AF31" s="144"/>
    </row>
    <row r="32" spans="3:32" ht="13.5" thickBot="1">
      <c r="C32" s="136"/>
      <c r="D32" s="159" t="s">
        <v>25</v>
      </c>
      <c r="E32" s="160"/>
      <c r="F32" s="160"/>
      <c r="G32" s="160"/>
      <c r="H32" s="160"/>
      <c r="I32" s="160"/>
      <c r="J32" s="160"/>
      <c r="K32" s="160"/>
      <c r="L32" s="159" t="s">
        <v>133</v>
      </c>
      <c r="M32" s="159">
        <v>9</v>
      </c>
      <c r="N32" s="137"/>
      <c r="O32" s="137"/>
      <c r="P32" s="137"/>
      <c r="Q32" s="159" t="s">
        <v>26</v>
      </c>
      <c r="R32" s="160"/>
      <c r="S32" s="160"/>
      <c r="T32" s="160"/>
      <c r="U32" s="159" t="s">
        <v>133</v>
      </c>
      <c r="V32" s="159">
        <v>9</v>
      </c>
      <c r="W32" s="137"/>
      <c r="X32" s="163" t="s">
        <v>27</v>
      </c>
      <c r="Y32" s="164"/>
      <c r="Z32" s="164"/>
      <c r="AA32" s="165"/>
      <c r="AB32" s="165"/>
      <c r="AC32" s="165"/>
      <c r="AD32" s="166" t="s">
        <v>133</v>
      </c>
      <c r="AE32" s="166">
        <v>10</v>
      </c>
      <c r="AF32" s="144"/>
    </row>
    <row r="33" spans="3:32" ht="13.5" thickBot="1">
      <c r="C33" s="136"/>
      <c r="D33" s="163" t="s">
        <v>28</v>
      </c>
      <c r="E33" s="165"/>
      <c r="F33" s="165"/>
      <c r="G33" s="165"/>
      <c r="H33" s="165"/>
      <c r="I33" s="165"/>
      <c r="J33" s="165"/>
      <c r="K33" s="165"/>
      <c r="L33" s="163" t="s">
        <v>133</v>
      </c>
      <c r="M33" s="163">
        <v>10</v>
      </c>
      <c r="N33" s="137"/>
      <c r="O33" s="137"/>
      <c r="P33" s="137"/>
      <c r="Q33" s="163" t="s">
        <v>29</v>
      </c>
      <c r="R33" s="165"/>
      <c r="S33" s="165"/>
      <c r="T33" s="165"/>
      <c r="U33" s="163" t="s">
        <v>133</v>
      </c>
      <c r="V33" s="163">
        <v>10</v>
      </c>
      <c r="W33" s="137"/>
      <c r="X33" s="137"/>
      <c r="Y33" s="137"/>
      <c r="Z33" s="137"/>
      <c r="AA33" s="137"/>
      <c r="AB33" s="137"/>
      <c r="AC33" s="137"/>
      <c r="AD33" s="137"/>
      <c r="AE33" s="137"/>
      <c r="AF33" s="144"/>
    </row>
    <row r="34" spans="3:32" ht="7.5" customHeight="1" thickBot="1">
      <c r="C34" s="151"/>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3"/>
    </row>
  </sheetData>
  <sheetProtection sheet="1" objects="1" scenarios="1"/>
  <mergeCells count="3">
    <mergeCell ref="C17:AF17"/>
    <mergeCell ref="A10:A15"/>
    <mergeCell ref="C8:AF8"/>
  </mergeCells>
  <conditionalFormatting sqref="C10:AF15">
    <cfRule type="cellIs" priority="1" dxfId="2" operator="lessThan" stopIfTrue="1">
      <formula>90</formula>
    </cfRule>
    <cfRule type="cellIs" priority="2" dxfId="1" operator="lessThan" stopIfTrue="1">
      <formula>200</formula>
    </cfRule>
    <cfRule type="cellIs" priority="3" dxfId="0" operator="lessThan" stopIfTrue="1">
      <formula>440</formula>
    </cfRule>
  </conditionalFormatting>
  <printOptions/>
  <pageMargins left="0.75" right="0.75" top="1" bottom="1" header="0.5" footer="0.5"/>
  <pageSetup horizontalDpi="1200" verticalDpi="1200" orientation="landscape" paperSize="9" r:id="rId1"/>
  <headerFooter alignWithMargins="0">
    <oddHeader>&amp;C&amp;"Arial,Vet Cursief"&amp;12&amp;A</oddHeader>
    <oddFooter>&amp;LAkzo Nobel Veiligheidskundigen&amp;RJ.Warta 
Versiedatum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J.Warta</dc:creator>
  <cp:keywords/>
  <dc:description/>
  <cp:lastModifiedBy>Johan Warta</cp:lastModifiedBy>
  <cp:lastPrinted>2003-12-30T09:22:36Z</cp:lastPrinted>
  <dcterms:created xsi:type="dcterms:W3CDTF">2003-11-24T17:18:14Z</dcterms:created>
  <dcterms:modified xsi:type="dcterms:W3CDTF">2011-12-16T06:22:30Z</dcterms:modified>
  <cp:category/>
  <cp:version/>
  <cp:contentType/>
  <cp:contentStatus/>
</cp:coreProperties>
</file>